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OmerSh\AppData\Local\Microsoft\Windows\Temporary Internet Files\Content.Outlook\5X33VOQ9\"/>
    </mc:Choice>
  </mc:AlternateContent>
  <workbookProtection workbookPassword="81FA" lockStructure="1"/>
  <bookViews>
    <workbookView xWindow="60" yWindow="210" windowWidth="15255" windowHeight="7965" tabRatio="767" activeTab="1"/>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5251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<sst xmlns="http://schemas.openxmlformats.org/spreadsheetml/2006/main" count="3107" uniqueCount="290">
  <si>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</si>
  <si>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</si>
  <si>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</si>
  <si>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</si>
  <si>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</si>
  <si>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</si>
  <si>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</si>
  <si>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</si>
  <si>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</si>
  <si>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</si>
  <si>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</si>
  <si>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</si>
  <si>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</si>
  <si>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</si>
  <si>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</si>
  <si>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</si>
  <si>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</si>
  <si>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</si>
  <si>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</si>
  <si>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</si>
  <si>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</si>
  <si>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</si>
  <si>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</si>
  <si>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</si>
  <si>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</si>
  <si>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</si>
  <si>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</si>
  <si>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</si>
  <si>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</si>
  <si>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</si>
  <si>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</si>
  <si>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</si>
  <si>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</si>
  <si>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</si>
  <si>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</si>
  <si>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</si>
  <si>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</si>
  <si>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</si>
  <si>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</si>
  <si>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</si>
  <si>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</si>
  <si>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</si>
  <si>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</si>
  <si>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</si>
  <si>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</si>
  <si>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</si>
  <si>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</si>
  <si>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</si>
  <si>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</si>
  <si>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</si>
  <si>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</si>
  <si>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</si>
  <si>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</si>
  <si>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</si>
  <si>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</si>
  <si>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</si>
  <si>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</si>
  <si>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</si>
  <si>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</si>
  <si>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</si>
  <si>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</si>
  <si>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</si>
  <si>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</si>
  <si>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</si>
  <si>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</si>
  <si>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</si>
  <si>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</si>
  <si>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</si>
  <si>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</si>
  <si>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</si>
  <si>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</si>
  <si>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</si>
  <si>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</si>
  <si>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</si>
  <si>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</si>
  <si>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</si>
  <si>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</si>
  <si>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</si>
  <si>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</si>
  <si>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</si>
  <si>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</si>
  <si>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</si>
  <si>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</si>
  <si>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</si>
  <si>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</si>
  <si>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</si>
  <si>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</si>
  <si>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</si>
  <si>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</si>
  <si>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</si>
  <si>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</si>
  <si>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</si>
  <si>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</si>
  <si>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</si>
  <si>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</si>
  <si>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</si>
  <si>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</si>
  <si>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</si>
  <si>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</si>
  <si>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</si>
  <si>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</si>
  <si>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</si>
  <si>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</si>
  <si>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</si>
  <si>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</si>
  <si>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</si>
  <si>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</si>
  <si>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</si>
  <si>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</si>
  <si>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</si>
  <si>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</si>
  <si>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</si>
  <si>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</si>
  <si>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</si>
  <si>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</si>
  <si>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</si>
  <si>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</si>
  <si>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</si>
  <si>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</si>
  <si>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</si>
  <si>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</si>
  <si>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</si>
  <si>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</si>
  <si>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</si>
  <si>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</si>
  <si>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</si>
  <si>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</si>
  <si>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</si>
  <si>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</si>
  <si>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</si>
  <si>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</si>
  <si>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</si>
  <si>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</si>
  <si>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</si>
  <si>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</si>
  <si>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</si>
  <si>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</si>
  <si>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</si>
  <si>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</si>
  <si>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</si>
  <si>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</si>
  <si>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</si>
  <si>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</si>
  <si>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</si>
  <si>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</si>
  <si>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</si>
  <si>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</si>
  <si>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</si>
  <si>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</si>
  <si>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</si>
  <si>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</si>
  <si>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</si>
  <si>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</si>
  <si>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</si>
  <si>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</si>
  <si>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</si>
  <si>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</si>
  <si>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</si>
  <si>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</si>
  <si>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</si>
  <si>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</si>
  <si>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</si>
  <si>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</si>
  <si>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</si>
  <si>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</si>
  <si>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</si>
  <si>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</si>
  <si>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</si>
  <si>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</si>
  <si>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</si>
  <si>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</si>
  <si>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</si>
  <si>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</si>
  <si>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</si>
  <si>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</si>
  <si>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</si>
  <si>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</si>
  <si>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</si>
  <si>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</si>
  <si>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</si>
  <si>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</si>
  <si>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</si>
  <si>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</si>
  <si>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</si>
  <si>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</si>
  <si>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</si>
  <si>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</si>
  <si>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</si>
  <si>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</si>
  <si>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</si>
  <si>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</si>
  <si>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</si>
  <si>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</si>
  <si>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</si>
  <si>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</si>
  <si>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</si>
  <si>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</si>
  <si>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</si>
  <si>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</si>
  <si>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</si>
  <si>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</si>
  <si>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</si>
  <si>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</si>
  <si>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</si>
  <si>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</si>
  <si>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</si>
  <si>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</si>
  <si>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</si>
  <si>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</si>
  <si>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</si>
  <si>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</si>
  <si>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</si>
  <si>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</si>
  <si>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</si>
  <si>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</si>
  <si>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</si>
  <si>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</si>
  <si>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</si>
  <si>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</si>
  <si>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</si>
  <si>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</si>
  <si>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</si>
  <si>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</si>
  <si>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</si>
  <si>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</si>
  <si>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</si>
  <si>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</si>
  <si>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</si>
  <si>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</si>
  <si>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</si>
  <si>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</si>
  <si>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</si>
  <si>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</si>
  <si>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</si>
  <si>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</si>
  <si>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</si>
  <si>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</si>
  <si>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</si>
  <si>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</si>
  <si>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</si>
  <si>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</si>
  <si>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</si>
  <si>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</si>
  <si>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</si>
  <si>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</si>
  <si>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</si>
  <si>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</si>
  <si>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</si>
  <si>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</si>
  <si>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</si>
  <si>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</si>
  <si>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</si>
  <si>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</si>
  <si>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</si>
  <si>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</si>
  <si>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</si>
  <si>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</si>
  <si>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</si>
  <si>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</si>
  <si>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</si>
  <si>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</si>
  <si>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</si>
  <si>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</si>
  <si>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</si>
  <si>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</si>
  <si>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</si>
  <si>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</si>
  <si>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</si>
  <si>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</si>
  <si>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</si>
  <si>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</si>
  <si>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</si>
  <si>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</si>
  <si>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</si>
  <si>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</si>
  <si>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</si>
  <si>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</si>
  <si>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</si>
  <si>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</si>
  <si>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</si>
  <si>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</si>
  <si>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</si>
  <si>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</si>
  <si>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</si>
  <si>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</si>
  <si>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</si>
  <si>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</si>
  <si>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sbr</t>
  </si>
  <si>
    <t>PS-1</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</si>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</sst>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1000000]h:mm;@"/>
  </numFmts>
  <fonts count="31"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
      <b/>
      <sz val="10"/>
      <color rgb="FF0000FF"/>
      <name val="Arial"/>
      <family val="2"/>
      <charset val="177"/>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5" fillId="0" borderId="0" applyNumberFormat="0" applyFill="0" applyBorder="0" applyAlignment="0" applyProtection="0">
      <alignment vertical="top"/>
      <protection locked="0"/>
    </xf>
    <xf numFmtId="166" fontId="7" fillId="0" borderId="0"/>
  </cellStyleXfs>
  <cellXfs count="227">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7" fillId="0" borderId="1" xfId="0" applyNumberFormat="1" applyFont="1" applyFill="1" applyBorder="1" applyAlignment="1" applyProtection="1">
      <alignment vertical="center" readingOrder="2"/>
      <protection locked="0"/>
    </xf>
    <xf numFmtId="165" fontId="30" fillId="0" borderId="1" xfId="2" applyNumberFormat="1" applyFont="1" applyFill="1" applyBorder="1" applyAlignment="1" applyProtection="1">
      <alignment horizontal="center"/>
      <protection locked="0"/>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0" fillId="4" borderId="26" xfId="0"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cellXfs>
  <cellStyles count="3">
    <cellStyle name="Normal" xfId="0" builtinId="0"/>
    <cellStyle name="Normal 2" xfId="2"/>
    <cellStyle name="היפר-קישור" xfId="1" builtinId="8"/>
  </cellStyles>
  <dxfs count="169">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9</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2018</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16" sqref="G16:L4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8">
        <v>93</v>
      </c>
      <c r="D4" s="219"/>
      <c r="E4" s="218">
        <v>89</v>
      </c>
      <c r="F4" s="219"/>
      <c r="G4" s="218">
        <v>90</v>
      </c>
      <c r="H4" s="219"/>
      <c r="I4" s="218">
        <v>91</v>
      </c>
      <c r="J4" s="219"/>
      <c r="K4" s="218">
        <v>92</v>
      </c>
      <c r="L4" s="219"/>
      <c r="M4" s="218"/>
      <c r="N4" s="219"/>
      <c r="O4" s="50"/>
    </row>
    <row r="5" spans="1:15" s="57" customFormat="1" ht="48" customHeight="1" x14ac:dyDescent="0.2">
      <c r="A5" s="106"/>
      <c r="B5" s="131" t="s">
        <v>10</v>
      </c>
      <c r="C5" s="168" t="s">
        <v>267</v>
      </c>
      <c r="D5" s="169"/>
      <c r="E5" s="168" t="s">
        <v>19</v>
      </c>
      <c r="F5" s="169"/>
      <c r="G5" s="168" t="s">
        <v>20</v>
      </c>
      <c r="H5" s="169"/>
      <c r="I5" s="168" t="s">
        <v>21</v>
      </c>
      <c r="J5" s="169"/>
      <c r="K5" s="177" t="s">
        <v>22</v>
      </c>
      <c r="L5" s="177"/>
      <c r="M5" s="168" t="s">
        <v>161</v>
      </c>
      <c r="N5" s="169"/>
      <c r="O5" s="56"/>
    </row>
    <row r="6" spans="1:15" s="57" customFormat="1" ht="38.25" customHeight="1" x14ac:dyDescent="0.2">
      <c r="A6" s="106"/>
      <c r="B6" s="131" t="s">
        <v>11</v>
      </c>
      <c r="C6" s="168" t="s">
        <v>23</v>
      </c>
      <c r="D6" s="169"/>
      <c r="E6" s="168" t="s">
        <v>2</v>
      </c>
      <c r="F6" s="169"/>
      <c r="G6" s="168" t="s">
        <v>60</v>
      </c>
      <c r="H6" s="169"/>
      <c r="I6" s="168" t="s">
        <v>61</v>
      </c>
      <c r="J6" s="169"/>
      <c r="K6" s="177" t="s">
        <v>61</v>
      </c>
      <c r="L6" s="177"/>
      <c r="M6" s="168"/>
      <c r="N6" s="169"/>
      <c r="O6" s="56"/>
    </row>
    <row r="7" spans="1:15" s="57" customFormat="1" ht="15.75" customHeight="1" x14ac:dyDescent="0.2">
      <c r="A7" s="106"/>
      <c r="B7" s="131" t="s">
        <v>12</v>
      </c>
      <c r="C7" s="168" t="s">
        <v>213</v>
      </c>
      <c r="D7" s="169"/>
      <c r="E7" s="168" t="s">
        <v>213</v>
      </c>
      <c r="F7" s="169"/>
      <c r="G7" s="168" t="s">
        <v>213</v>
      </c>
      <c r="H7" s="169"/>
      <c r="I7" s="168" t="s">
        <v>213</v>
      </c>
      <c r="J7" s="169"/>
      <c r="K7" s="168" t="s">
        <v>213</v>
      </c>
      <c r="L7" s="169"/>
      <c r="M7" s="168"/>
      <c r="N7" s="169"/>
      <c r="O7" s="56"/>
    </row>
    <row r="8" spans="1:15" s="57" customFormat="1" ht="27.75" customHeight="1" x14ac:dyDescent="0.2">
      <c r="A8" s="54"/>
      <c r="B8" s="131" t="s">
        <v>13</v>
      </c>
      <c r="C8" s="220" t="s">
        <v>234</v>
      </c>
      <c r="D8" s="220"/>
      <c r="E8" s="217">
        <v>4</v>
      </c>
      <c r="F8" s="217"/>
      <c r="G8" s="217">
        <v>4</v>
      </c>
      <c r="H8" s="217"/>
      <c r="I8" s="217">
        <v>4</v>
      </c>
      <c r="J8" s="217"/>
      <c r="K8" s="217">
        <v>4</v>
      </c>
      <c r="L8" s="217"/>
      <c r="M8" s="168"/>
      <c r="N8" s="169"/>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t="s">
        <v>287</v>
      </c>
      <c r="D14" s="63"/>
      <c r="E14" s="63"/>
      <c r="F14" s="63"/>
      <c r="G14" s="63"/>
      <c r="H14" s="63"/>
      <c r="I14" s="63"/>
      <c r="J14" s="63"/>
      <c r="K14" s="63"/>
      <c r="L14" s="63"/>
      <c r="M14" s="144"/>
      <c r="N14" s="144"/>
      <c r="O14" s="50"/>
    </row>
    <row r="15" spans="1:15" x14ac:dyDescent="0.2">
      <c r="A15" s="61">
        <v>2</v>
      </c>
      <c r="B15" s="61"/>
      <c r="C15" s="63"/>
      <c r="D15" s="63"/>
      <c r="E15" s="63"/>
      <c r="F15" s="63"/>
      <c r="G15" s="63"/>
      <c r="H15" s="63"/>
      <c r="I15" s="63"/>
      <c r="J15" s="63"/>
      <c r="K15" s="63"/>
      <c r="L15" s="63"/>
      <c r="M15" s="144"/>
      <c r="N15" s="144"/>
      <c r="O15" s="50"/>
    </row>
    <row r="16" spans="1:15" x14ac:dyDescent="0.2">
      <c r="A16" s="61">
        <v>3</v>
      </c>
      <c r="B16" s="61"/>
      <c r="C16" s="63"/>
      <c r="D16" s="63"/>
      <c r="E16" s="63"/>
      <c r="F16" s="63"/>
      <c r="G16" s="63"/>
      <c r="H16" s="63"/>
      <c r="I16" s="63"/>
      <c r="J16" s="63"/>
      <c r="K16" s="63"/>
      <c r="L16" s="63"/>
      <c r="M16" s="144"/>
      <c r="N16" s="144"/>
      <c r="O16" s="50"/>
    </row>
    <row r="17" spans="1:15" x14ac:dyDescent="0.2">
      <c r="A17" s="61">
        <v>4</v>
      </c>
      <c r="B17" s="61"/>
      <c r="C17" s="63"/>
      <c r="D17" s="63"/>
      <c r="E17" s="63"/>
      <c r="F17" s="63"/>
      <c r="G17" s="63"/>
      <c r="H17" s="63"/>
      <c r="I17" s="63"/>
      <c r="J17" s="63"/>
      <c r="K17" s="63"/>
      <c r="L17" s="63"/>
      <c r="M17" s="144"/>
      <c r="N17" s="144"/>
      <c r="O17" s="50"/>
    </row>
    <row r="18" spans="1:15" x14ac:dyDescent="0.2">
      <c r="A18" s="61">
        <v>5</v>
      </c>
      <c r="B18" s="61"/>
      <c r="C18" s="63"/>
      <c r="D18" s="63"/>
      <c r="E18" s="63"/>
      <c r="F18" s="63"/>
      <c r="G18" s="63"/>
      <c r="H18" s="63"/>
      <c r="I18" s="63"/>
      <c r="J18" s="63"/>
      <c r="K18" s="63"/>
      <c r="L18" s="63"/>
      <c r="M18" s="144"/>
      <c r="N18" s="144"/>
      <c r="O18" s="50"/>
    </row>
    <row r="19" spans="1:15" x14ac:dyDescent="0.2">
      <c r="A19" s="61">
        <v>6</v>
      </c>
      <c r="B19" s="61"/>
      <c r="C19" s="63"/>
      <c r="D19" s="63"/>
      <c r="E19" s="63"/>
      <c r="F19" s="63"/>
      <c r="G19" s="63"/>
      <c r="H19" s="63"/>
      <c r="I19" s="63"/>
      <c r="J19" s="63"/>
      <c r="K19" s="63"/>
      <c r="L19" s="63"/>
      <c r="M19" s="144"/>
      <c r="N19" s="144"/>
      <c r="O19" s="50"/>
    </row>
    <row r="20" spans="1:15" x14ac:dyDescent="0.2">
      <c r="A20" s="61">
        <v>7</v>
      </c>
      <c r="B20" s="61"/>
      <c r="C20" s="63"/>
      <c r="D20" s="63"/>
      <c r="E20" s="63"/>
      <c r="F20" s="63"/>
      <c r="G20" s="63"/>
      <c r="H20" s="63"/>
      <c r="I20" s="63"/>
      <c r="J20" s="63"/>
      <c r="K20" s="63"/>
      <c r="L20" s="63"/>
      <c r="M20" s="144"/>
      <c r="N20" s="144"/>
      <c r="O20" s="50"/>
    </row>
    <row r="21" spans="1:15" x14ac:dyDescent="0.2">
      <c r="A21" s="61">
        <v>8</v>
      </c>
      <c r="B21" s="61"/>
      <c r="C21" s="63"/>
      <c r="D21" s="63"/>
      <c r="E21" s="63"/>
      <c r="F21" s="63"/>
      <c r="G21" s="63"/>
      <c r="H21" s="63"/>
      <c r="I21" s="63"/>
      <c r="J21" s="63"/>
      <c r="K21" s="63"/>
      <c r="L21" s="63"/>
      <c r="M21" s="144"/>
      <c r="N21" s="144"/>
      <c r="O21" s="50"/>
    </row>
    <row r="22" spans="1:15" x14ac:dyDescent="0.2">
      <c r="A22" s="61">
        <v>9</v>
      </c>
      <c r="B22" s="61"/>
      <c r="C22" s="63"/>
      <c r="D22" s="63"/>
      <c r="E22" s="63"/>
      <c r="F22" s="63"/>
      <c r="G22" s="63"/>
      <c r="H22" s="63"/>
      <c r="I22" s="63"/>
      <c r="J22" s="63"/>
      <c r="K22" s="63"/>
      <c r="L22" s="63"/>
      <c r="M22" s="144"/>
      <c r="N22" s="144"/>
      <c r="O22" s="50"/>
    </row>
    <row r="23" spans="1:15" x14ac:dyDescent="0.2">
      <c r="A23" s="61">
        <v>10</v>
      </c>
      <c r="B23" s="61"/>
      <c r="C23" s="63"/>
      <c r="D23" s="63"/>
      <c r="E23" s="63"/>
      <c r="F23" s="63"/>
      <c r="G23" s="63"/>
      <c r="H23" s="63"/>
      <c r="I23" s="63"/>
      <c r="J23" s="63"/>
      <c r="K23" s="63"/>
      <c r="L23" s="63"/>
      <c r="M23" s="144"/>
      <c r="N23" s="144"/>
      <c r="O23" s="50"/>
    </row>
    <row r="24" spans="1:15" x14ac:dyDescent="0.2">
      <c r="A24" s="61">
        <v>11</v>
      </c>
      <c r="B24" s="61"/>
      <c r="C24" s="63"/>
      <c r="D24" s="63"/>
      <c r="E24" s="63"/>
      <c r="F24" s="63"/>
      <c r="G24" s="63"/>
      <c r="H24" s="63"/>
      <c r="I24" s="63"/>
      <c r="J24" s="63"/>
      <c r="K24" s="63"/>
      <c r="L24" s="63"/>
      <c r="M24" s="144"/>
      <c r="N24" s="144"/>
      <c r="O24" s="50"/>
    </row>
    <row r="25" spans="1:15" x14ac:dyDescent="0.2">
      <c r="A25" s="61">
        <v>12</v>
      </c>
      <c r="B25" s="61"/>
      <c r="C25" s="63"/>
      <c r="D25" s="63"/>
      <c r="E25" s="63"/>
      <c r="F25" s="63"/>
      <c r="G25" s="63"/>
      <c r="H25" s="63"/>
      <c r="I25" s="63"/>
      <c r="J25" s="63"/>
      <c r="K25" s="63"/>
      <c r="L25" s="63"/>
      <c r="M25" s="144"/>
      <c r="N25" s="144"/>
      <c r="O25" s="50"/>
    </row>
    <row r="26" spans="1:15" x14ac:dyDescent="0.2">
      <c r="A26" s="61">
        <v>13</v>
      </c>
      <c r="B26" s="61"/>
      <c r="C26" s="63"/>
      <c r="D26" s="63"/>
      <c r="E26" s="63"/>
      <c r="F26" s="63"/>
      <c r="G26" s="63"/>
      <c r="H26" s="63"/>
      <c r="I26" s="63"/>
      <c r="J26" s="63"/>
      <c r="K26" s="63"/>
      <c r="L26" s="63"/>
      <c r="M26" s="144"/>
      <c r="N26" s="144"/>
      <c r="O26" s="50"/>
    </row>
    <row r="27" spans="1:15" x14ac:dyDescent="0.2">
      <c r="A27" s="61">
        <v>14</v>
      </c>
      <c r="B27" s="61"/>
      <c r="C27" s="63"/>
      <c r="D27" s="63"/>
      <c r="E27" s="63"/>
      <c r="F27" s="63"/>
      <c r="G27" s="63"/>
      <c r="H27" s="63"/>
      <c r="I27" s="63"/>
      <c r="J27" s="63"/>
      <c r="K27" s="63"/>
      <c r="L27" s="63"/>
      <c r="M27" s="144"/>
      <c r="N27" s="144"/>
      <c r="O27" s="50"/>
    </row>
    <row r="28" spans="1:15" x14ac:dyDescent="0.2">
      <c r="A28" s="61">
        <v>15</v>
      </c>
      <c r="B28" s="61"/>
      <c r="C28" s="63"/>
      <c r="D28" s="63"/>
      <c r="E28" s="63"/>
      <c r="F28" s="63"/>
      <c r="G28" s="63"/>
      <c r="H28" s="63"/>
      <c r="I28" s="63"/>
      <c r="J28" s="63"/>
      <c r="K28" s="63"/>
      <c r="L28" s="63"/>
      <c r="M28" s="144"/>
      <c r="N28" s="144"/>
      <c r="O28" s="50"/>
    </row>
    <row r="29" spans="1:15" x14ac:dyDescent="0.2">
      <c r="A29" s="61">
        <v>16</v>
      </c>
      <c r="B29" s="61"/>
      <c r="C29" s="63"/>
      <c r="D29" s="63"/>
      <c r="E29" s="63"/>
      <c r="F29" s="63"/>
      <c r="G29" s="63"/>
      <c r="H29" s="63"/>
      <c r="I29" s="63"/>
      <c r="J29" s="63"/>
      <c r="K29" s="63"/>
      <c r="L29" s="63"/>
      <c r="M29" s="144"/>
      <c r="N29" s="144"/>
      <c r="O29" s="50"/>
    </row>
    <row r="30" spans="1:15" x14ac:dyDescent="0.2">
      <c r="A30" s="61">
        <v>17</v>
      </c>
      <c r="B30" s="61"/>
      <c r="C30" s="63"/>
      <c r="D30" s="63"/>
      <c r="E30" s="63"/>
      <c r="F30" s="63"/>
      <c r="G30" s="63"/>
      <c r="H30" s="63"/>
      <c r="I30" s="63"/>
      <c r="J30" s="63"/>
      <c r="K30" s="63"/>
      <c r="L30" s="63"/>
      <c r="M30" s="144"/>
      <c r="N30" s="144"/>
      <c r="O30" s="50"/>
    </row>
    <row r="31" spans="1:15" x14ac:dyDescent="0.2">
      <c r="A31" s="61">
        <v>18</v>
      </c>
      <c r="B31" s="61"/>
      <c r="C31" s="63"/>
      <c r="D31" s="63"/>
      <c r="E31" s="63"/>
      <c r="F31" s="63"/>
      <c r="G31" s="63"/>
      <c r="H31" s="63"/>
      <c r="I31" s="63"/>
      <c r="J31" s="63"/>
      <c r="K31" s="63"/>
      <c r="L31" s="63"/>
      <c r="M31" s="144"/>
      <c r="N31" s="144"/>
      <c r="O31" s="50"/>
    </row>
    <row r="32" spans="1:15" x14ac:dyDescent="0.2">
      <c r="A32" s="61">
        <v>19</v>
      </c>
      <c r="B32" s="61"/>
      <c r="C32" s="63"/>
      <c r="D32" s="63"/>
      <c r="E32" s="63"/>
      <c r="F32" s="63"/>
      <c r="G32" s="63"/>
      <c r="H32" s="63"/>
      <c r="I32" s="63"/>
      <c r="J32" s="63"/>
      <c r="K32" s="63"/>
      <c r="L32" s="63"/>
      <c r="M32" s="144"/>
      <c r="N32" s="144"/>
      <c r="O32" s="50"/>
    </row>
    <row r="33" spans="1:15" x14ac:dyDescent="0.2">
      <c r="A33" s="61">
        <v>20</v>
      </c>
      <c r="B33" s="61"/>
      <c r="C33" s="63"/>
      <c r="D33" s="63"/>
      <c r="E33" s="63"/>
      <c r="F33" s="63"/>
      <c r="G33" s="63"/>
      <c r="H33" s="63"/>
      <c r="I33" s="63"/>
      <c r="J33" s="63"/>
      <c r="K33" s="63"/>
      <c r="L33" s="63"/>
      <c r="M33" s="144"/>
      <c r="N33" s="144"/>
      <c r="O33" s="50"/>
    </row>
    <row r="34" spans="1:15" x14ac:dyDescent="0.2">
      <c r="A34" s="61">
        <v>21</v>
      </c>
      <c r="B34" s="61"/>
      <c r="C34" s="63"/>
      <c r="D34" s="63"/>
      <c r="E34" s="63"/>
      <c r="F34" s="63"/>
      <c r="G34" s="63"/>
      <c r="H34" s="63"/>
      <c r="I34" s="63"/>
      <c r="J34" s="63"/>
      <c r="K34" s="63"/>
      <c r="L34" s="63"/>
      <c r="M34" s="144"/>
      <c r="N34" s="144"/>
      <c r="O34" s="50"/>
    </row>
    <row r="35" spans="1:15" x14ac:dyDescent="0.2">
      <c r="A35" s="61">
        <v>22</v>
      </c>
      <c r="B35" s="61"/>
      <c r="C35" s="63"/>
      <c r="D35" s="63"/>
      <c r="E35" s="63"/>
      <c r="F35" s="63"/>
      <c r="G35" s="63"/>
      <c r="H35" s="63"/>
      <c r="I35" s="63"/>
      <c r="J35" s="63"/>
      <c r="K35" s="63"/>
      <c r="L35" s="63"/>
      <c r="M35" s="144"/>
      <c r="N35" s="144"/>
      <c r="O35" s="50"/>
    </row>
    <row r="36" spans="1:15" x14ac:dyDescent="0.2">
      <c r="A36" s="61">
        <v>23</v>
      </c>
      <c r="B36" s="61"/>
      <c r="C36" s="63"/>
      <c r="D36" s="63"/>
      <c r="E36" s="63"/>
      <c r="F36" s="63"/>
      <c r="G36" s="63"/>
      <c r="H36" s="63"/>
      <c r="I36" s="63"/>
      <c r="J36" s="63"/>
      <c r="K36" s="63"/>
      <c r="L36" s="63"/>
      <c r="M36" s="144"/>
      <c r="N36" s="144"/>
      <c r="O36" s="50"/>
    </row>
    <row r="37" spans="1:15" x14ac:dyDescent="0.2">
      <c r="A37" s="61">
        <v>24</v>
      </c>
      <c r="B37" s="61"/>
      <c r="C37" s="63"/>
      <c r="D37" s="63"/>
      <c r="E37" s="63"/>
      <c r="F37" s="63"/>
      <c r="G37" s="63"/>
      <c r="H37" s="63"/>
      <c r="I37" s="63"/>
      <c r="J37" s="63"/>
      <c r="K37" s="63"/>
      <c r="L37" s="63"/>
      <c r="M37" s="144"/>
      <c r="N37" s="144"/>
      <c r="O37" s="50"/>
    </row>
    <row r="38" spans="1:15" x14ac:dyDescent="0.2">
      <c r="A38" s="61">
        <v>25</v>
      </c>
      <c r="B38" s="61"/>
      <c r="C38" s="63"/>
      <c r="D38" s="63"/>
      <c r="E38" s="63"/>
      <c r="F38" s="63"/>
      <c r="G38" s="63"/>
      <c r="H38" s="63"/>
      <c r="I38" s="63"/>
      <c r="J38" s="63"/>
      <c r="K38" s="63"/>
      <c r="L38" s="63"/>
      <c r="M38" s="144"/>
      <c r="N38" s="144"/>
      <c r="O38" s="50"/>
    </row>
    <row r="39" spans="1:15" x14ac:dyDescent="0.2">
      <c r="A39" s="61">
        <v>26</v>
      </c>
      <c r="B39" s="61"/>
      <c r="C39" s="63"/>
      <c r="D39" s="63"/>
      <c r="E39" s="63"/>
      <c r="F39" s="63"/>
      <c r="G39" s="63"/>
      <c r="H39" s="63"/>
      <c r="I39" s="63"/>
      <c r="J39" s="63"/>
      <c r="K39" s="63"/>
      <c r="L39" s="63"/>
      <c r="M39" s="144"/>
      <c r="N39" s="144"/>
      <c r="O39" s="50"/>
    </row>
    <row r="40" spans="1:15" x14ac:dyDescent="0.2">
      <c r="A40" s="61">
        <v>27</v>
      </c>
      <c r="B40" s="61"/>
      <c r="C40" s="63"/>
      <c r="D40" s="63"/>
      <c r="E40" s="63"/>
      <c r="F40" s="63"/>
      <c r="G40" s="63"/>
      <c r="H40" s="63"/>
      <c r="I40" s="63"/>
      <c r="J40" s="63"/>
      <c r="K40" s="63"/>
      <c r="L40" s="63"/>
      <c r="M40" s="144"/>
      <c r="N40" s="144"/>
      <c r="O40" s="50"/>
    </row>
    <row r="41" spans="1:15" x14ac:dyDescent="0.2">
      <c r="A41" s="61">
        <v>28</v>
      </c>
      <c r="B41" s="61"/>
      <c r="C41" s="63"/>
      <c r="D41" s="63"/>
      <c r="E41" s="63"/>
      <c r="F41" s="63"/>
      <c r="G41" s="63"/>
      <c r="H41" s="63"/>
      <c r="I41" s="63"/>
      <c r="J41" s="63"/>
      <c r="K41" s="63"/>
      <c r="L41" s="63"/>
      <c r="M41" s="144"/>
      <c r="N41" s="144"/>
      <c r="O41" s="50"/>
    </row>
    <row r="42" spans="1:15" x14ac:dyDescent="0.2">
      <c r="A42" s="61">
        <v>29</v>
      </c>
      <c r="B42" s="61"/>
      <c r="C42" s="63"/>
      <c r="D42" s="63"/>
      <c r="E42" s="63"/>
      <c r="F42" s="63"/>
      <c r="G42" s="63"/>
      <c r="H42" s="63"/>
      <c r="I42" s="63"/>
      <c r="J42" s="63"/>
      <c r="K42" s="63"/>
      <c r="L42" s="63"/>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0</v>
      </c>
      <c r="D45" s="68"/>
      <c r="E45" s="68">
        <f>COUNT(E14:E44)</f>
        <v>0</v>
      </c>
      <c r="F45" s="68"/>
      <c r="G45" s="68">
        <f>COUNT(G14:G44)</f>
        <v>0</v>
      </c>
      <c r="H45" s="68"/>
      <c r="I45" s="68">
        <f>COUNT(I14:I44)</f>
        <v>0</v>
      </c>
      <c r="J45" s="68"/>
      <c r="K45" s="68">
        <f>COUNT(K14:K44)</f>
        <v>0</v>
      </c>
      <c r="L45" s="68"/>
      <c r="M45" s="68">
        <f>COUNT(M14:M44)</f>
        <v>0</v>
      </c>
      <c r="N45" s="68"/>
      <c r="O45" s="50"/>
    </row>
    <row r="46" spans="1:15" x14ac:dyDescent="0.2">
      <c r="A46" s="67" t="s">
        <v>232</v>
      </c>
      <c r="B46" s="68"/>
      <c r="C46" s="68" t="e">
        <f>AVERAGE(C14:C44)</f>
        <v>#DIV/0!</v>
      </c>
      <c r="D46" s="68"/>
      <c r="E46" s="68" t="e">
        <f>AVERAGE(E14:E44)</f>
        <v>#DIV/0!</v>
      </c>
      <c r="F46" s="68"/>
      <c r="G46" s="68" t="e">
        <f>AVERAGE(G14:G44)</f>
        <v>#DIV/0!</v>
      </c>
      <c r="H46" s="68"/>
      <c r="I46" s="68" t="e">
        <f>AVERAGE(I14:I44)</f>
        <v>#DIV/0!</v>
      </c>
      <c r="J46" s="68"/>
      <c r="K46" s="68" t="e">
        <f>AVERAGE(K14:K44)</f>
        <v>#DIV/0!</v>
      </c>
      <c r="L46" s="68"/>
      <c r="M46" s="68" t="e">
        <f>AVERAGE(M14:M44)</f>
        <v>#DIV/0!</v>
      </c>
      <c r="N46" s="68"/>
      <c r="O46" s="50"/>
    </row>
    <row r="47" spans="1:15" x14ac:dyDescent="0.2">
      <c r="A47" s="67" t="s">
        <v>16</v>
      </c>
      <c r="B47" s="68"/>
      <c r="C47" s="68">
        <f>MAX(C14:C44)</f>
        <v>0</v>
      </c>
      <c r="D47" s="68"/>
      <c r="E47" s="68">
        <f>MAX(E14:E44)</f>
        <v>0</v>
      </c>
      <c r="F47" s="68"/>
      <c r="G47" s="68">
        <f>MAX(G14:G44)</f>
        <v>0</v>
      </c>
      <c r="H47" s="68"/>
      <c r="I47" s="68">
        <f>MAX(I14:I44)</f>
        <v>0</v>
      </c>
      <c r="J47" s="68"/>
      <c r="K47" s="68">
        <f>MAX(K14:K44)</f>
        <v>0</v>
      </c>
      <c r="L47" s="68"/>
      <c r="M47" s="68">
        <f>MAX(M14:M44)</f>
        <v>0</v>
      </c>
      <c r="N47" s="68"/>
      <c r="O47" s="50"/>
    </row>
    <row r="48" spans="1:15" x14ac:dyDescent="0.2">
      <c r="A48" s="67" t="s">
        <v>15</v>
      </c>
      <c r="B48" s="68"/>
      <c r="C48" s="68">
        <f>MIN(C14:C44)</f>
        <v>0</v>
      </c>
      <c r="D48" s="68"/>
      <c r="E48" s="68">
        <f>MIN(E14:E44)</f>
        <v>0</v>
      </c>
      <c r="F48" s="68"/>
      <c r="G48" s="68">
        <f>MIN(G14:G44)</f>
        <v>0</v>
      </c>
      <c r="H48" s="68"/>
      <c r="I48" s="68">
        <f>MIN(I14:I44)</f>
        <v>0</v>
      </c>
      <c r="J48" s="68"/>
      <c r="K48" s="68">
        <f>MIN(K14:K44)</f>
        <v>0</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K8:L8"/>
    <mergeCell ref="K7:L7"/>
    <mergeCell ref="I8:J8"/>
    <mergeCell ref="K6:L6"/>
    <mergeCell ref="I5:J5"/>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M8:N8"/>
    <mergeCell ref="M7:N7"/>
    <mergeCell ref="M5:N5"/>
    <mergeCell ref="M6:N6"/>
    <mergeCell ref="M4:N4"/>
    <mergeCell ref="I4:J4"/>
    <mergeCell ref="K4:L4"/>
    <mergeCell ref="I6:J6"/>
    <mergeCell ref="I7:J7"/>
    <mergeCell ref="K5:L5"/>
  </mergeCells>
  <phoneticPr fontId="0" type="noConversion"/>
  <conditionalFormatting sqref="C45:N45">
    <cfRule type="cellIs" dxfId="9" priority="1" stopIfTrue="1" operator="lessThan">
      <formula>C$8</formula>
    </cfRule>
  </conditionalFormatting>
  <conditionalFormatting sqref="C46 E46 G46 I46 K46 M46">
    <cfRule type="cellIs" dxfId="8"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22"/>
  </sheetPr>
  <dimension ref="A1:CE73"/>
  <sheetViews>
    <sheetView rightToLeft="1" zoomScale="85" zoomScaleNormal="85" workbookViewId="0">
      <pane xSplit="2" ySplit="13" topLeftCell="C32" activePane="bottomRight" state="frozen"/>
      <selection pane="topRight" activeCell="C1" sqref="C1"/>
      <selection pane="bottomLeft" activeCell="A14" sqref="A14"/>
      <selection pane="bottomRight" activeCell="L40" sqref="L40"/>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5">
        <v>89</v>
      </c>
      <c r="D4" s="226"/>
      <c r="E4" s="225">
        <v>90</v>
      </c>
      <c r="F4" s="226"/>
      <c r="G4" s="225">
        <v>91</v>
      </c>
      <c r="H4" s="226"/>
      <c r="I4" s="225">
        <v>92</v>
      </c>
      <c r="J4" s="226"/>
      <c r="K4" s="225">
        <v>15</v>
      </c>
      <c r="L4" s="226"/>
      <c r="M4" s="225">
        <v>43</v>
      </c>
      <c r="N4" s="226"/>
      <c r="O4" s="225">
        <v>95</v>
      </c>
      <c r="P4" s="226"/>
      <c r="Q4" s="225">
        <v>96</v>
      </c>
      <c r="R4" s="226"/>
      <c r="S4" s="225">
        <v>97</v>
      </c>
      <c r="T4" s="226"/>
      <c r="U4" s="225">
        <v>38</v>
      </c>
      <c r="V4" s="226"/>
      <c r="W4" s="225">
        <v>33</v>
      </c>
      <c r="X4" s="226"/>
      <c r="Y4" s="225">
        <v>39</v>
      </c>
      <c r="Z4" s="226"/>
      <c r="AA4" s="225">
        <v>62</v>
      </c>
      <c r="AB4" s="226"/>
      <c r="AC4" s="225">
        <v>71</v>
      </c>
      <c r="AD4" s="226"/>
      <c r="AE4" s="225">
        <v>63</v>
      </c>
      <c r="AF4" s="226"/>
      <c r="AG4" s="225">
        <v>64</v>
      </c>
      <c r="AH4" s="226"/>
      <c r="AI4" s="225">
        <v>65</v>
      </c>
      <c r="AJ4" s="226"/>
      <c r="AK4" s="225">
        <v>66</v>
      </c>
      <c r="AL4" s="226"/>
      <c r="AM4" s="225">
        <v>67</v>
      </c>
      <c r="AN4" s="226"/>
      <c r="AO4" s="225">
        <v>68</v>
      </c>
      <c r="AP4" s="226"/>
      <c r="AQ4" s="225">
        <v>69</v>
      </c>
      <c r="AR4" s="226"/>
      <c r="AS4" s="225">
        <v>78</v>
      </c>
      <c r="AT4" s="226"/>
      <c r="AU4" s="225">
        <v>79</v>
      </c>
      <c r="AV4" s="226"/>
      <c r="AW4" s="225">
        <v>74</v>
      </c>
      <c r="AX4" s="226"/>
      <c r="AY4" s="225">
        <v>82</v>
      </c>
      <c r="AZ4" s="226"/>
      <c r="BA4" s="225">
        <v>72</v>
      </c>
      <c r="BB4" s="226"/>
      <c r="BC4" s="225">
        <v>76</v>
      </c>
      <c r="BD4" s="226"/>
      <c r="BE4" s="225">
        <v>83</v>
      </c>
      <c r="BF4" s="226"/>
      <c r="BG4" s="225">
        <v>73</v>
      </c>
      <c r="BH4" s="226"/>
      <c r="BI4" s="225">
        <v>80</v>
      </c>
      <c r="BJ4" s="226"/>
      <c r="BK4" s="225">
        <v>70</v>
      </c>
      <c r="BL4" s="226"/>
      <c r="BM4" s="225">
        <v>75</v>
      </c>
      <c r="BN4" s="226"/>
      <c r="BO4" s="225">
        <v>77</v>
      </c>
      <c r="BP4" s="226"/>
      <c r="BQ4" s="225">
        <v>59</v>
      </c>
      <c r="BR4" s="226"/>
      <c r="BS4" s="225">
        <v>60</v>
      </c>
      <c r="BT4" s="226"/>
      <c r="BU4" s="225">
        <v>84</v>
      </c>
      <c r="BV4" s="226"/>
      <c r="BW4" s="225">
        <v>55</v>
      </c>
      <c r="BX4" s="226"/>
      <c r="BY4" s="225">
        <v>56</v>
      </c>
      <c r="BZ4" s="226"/>
      <c r="CA4" s="225">
        <v>88</v>
      </c>
      <c r="CB4" s="226"/>
      <c r="CC4" s="225"/>
      <c r="CD4" s="226"/>
      <c r="CE4" s="123"/>
    </row>
    <row r="5" spans="1:83" s="93" customFormat="1" ht="23.25" customHeight="1" x14ac:dyDescent="0.2">
      <c r="A5" s="94"/>
      <c r="B5" s="134" t="s">
        <v>10</v>
      </c>
      <c r="C5" s="199" t="s">
        <v>19</v>
      </c>
      <c r="D5" s="200"/>
      <c r="E5" s="199" t="s">
        <v>20</v>
      </c>
      <c r="F5" s="200"/>
      <c r="G5" s="199" t="s">
        <v>21</v>
      </c>
      <c r="H5" s="200"/>
      <c r="I5" s="199" t="s">
        <v>22</v>
      </c>
      <c r="J5" s="200"/>
      <c r="K5" s="199" t="s">
        <v>1</v>
      </c>
      <c r="L5" s="200"/>
      <c r="M5" s="199" t="s">
        <v>81</v>
      </c>
      <c r="N5" s="200"/>
      <c r="O5" s="199" t="s">
        <v>96</v>
      </c>
      <c r="P5" s="200"/>
      <c r="Q5" s="199" t="s">
        <v>24</v>
      </c>
      <c r="R5" s="200"/>
      <c r="S5" s="199" t="s">
        <v>25</v>
      </c>
      <c r="T5" s="200"/>
      <c r="U5" s="199" t="s">
        <v>17</v>
      </c>
      <c r="V5" s="200"/>
      <c r="W5" s="199" t="s">
        <v>69</v>
      </c>
      <c r="X5" s="200"/>
      <c r="Y5" s="199" t="s">
        <v>67</v>
      </c>
      <c r="Z5" s="200"/>
      <c r="AA5" s="199" t="s">
        <v>253</v>
      </c>
      <c r="AB5" s="200"/>
      <c r="AC5" s="199" t="s">
        <v>48</v>
      </c>
      <c r="AD5" s="200"/>
      <c r="AE5" s="199" t="s">
        <v>63</v>
      </c>
      <c r="AF5" s="200"/>
      <c r="AG5" s="199" t="s">
        <v>41</v>
      </c>
      <c r="AH5" s="200"/>
      <c r="AI5" s="199" t="s">
        <v>42</v>
      </c>
      <c r="AJ5" s="200"/>
      <c r="AK5" s="199" t="s">
        <v>43</v>
      </c>
      <c r="AL5" s="200"/>
      <c r="AM5" s="199" t="s">
        <v>44</v>
      </c>
      <c r="AN5" s="200"/>
      <c r="AO5" s="199" t="s">
        <v>45</v>
      </c>
      <c r="AP5" s="200"/>
      <c r="AQ5" s="199" t="s">
        <v>46</v>
      </c>
      <c r="AR5" s="200"/>
      <c r="AS5" s="199" t="s">
        <v>79</v>
      </c>
      <c r="AT5" s="200"/>
      <c r="AU5" s="199" t="s">
        <v>53</v>
      </c>
      <c r="AV5" s="200"/>
      <c r="AW5" s="199" t="s">
        <v>51</v>
      </c>
      <c r="AX5" s="200"/>
      <c r="AY5" s="199" t="s">
        <v>56</v>
      </c>
      <c r="AZ5" s="200"/>
      <c r="BA5" s="199" t="s">
        <v>49</v>
      </c>
      <c r="BB5" s="200"/>
      <c r="BC5" s="199" t="s">
        <v>68</v>
      </c>
      <c r="BD5" s="200"/>
      <c r="BE5" s="199" t="s">
        <v>57</v>
      </c>
      <c r="BF5" s="200"/>
      <c r="BG5" s="199" t="s">
        <v>50</v>
      </c>
      <c r="BH5" s="200"/>
      <c r="BI5" s="199" t="s">
        <v>54</v>
      </c>
      <c r="BJ5" s="200"/>
      <c r="BK5" s="199" t="s">
        <v>47</v>
      </c>
      <c r="BL5" s="200"/>
      <c r="BM5" s="199" t="s">
        <v>80</v>
      </c>
      <c r="BN5" s="200"/>
      <c r="BO5" s="199" t="s">
        <v>52</v>
      </c>
      <c r="BP5" s="200"/>
      <c r="BQ5" s="199" t="s">
        <v>59</v>
      </c>
      <c r="BR5" s="200"/>
      <c r="BS5" s="199" t="s">
        <v>55</v>
      </c>
      <c r="BT5" s="200"/>
      <c r="BU5" s="199" t="s">
        <v>58</v>
      </c>
      <c r="BV5" s="200"/>
      <c r="BW5" s="199" t="s">
        <v>64</v>
      </c>
      <c r="BX5" s="200"/>
      <c r="BY5" s="199" t="s">
        <v>62</v>
      </c>
      <c r="BZ5" s="200"/>
      <c r="CA5" s="199" t="s">
        <v>65</v>
      </c>
      <c r="CB5" s="200"/>
      <c r="CC5" s="199" t="s">
        <v>161</v>
      </c>
      <c r="CD5" s="200"/>
      <c r="CE5" s="92"/>
    </row>
    <row r="6" spans="1:83" s="93" customFormat="1" ht="52.5" customHeight="1" x14ac:dyDescent="0.2">
      <c r="A6" s="94"/>
      <c r="B6" s="134" t="s">
        <v>11</v>
      </c>
      <c r="C6" s="199" t="s">
        <v>66</v>
      </c>
      <c r="D6" s="200"/>
      <c r="E6" s="199" t="s">
        <v>60</v>
      </c>
      <c r="F6" s="200"/>
      <c r="G6" s="199" t="s">
        <v>61</v>
      </c>
      <c r="H6" s="200"/>
      <c r="I6" s="199" t="s">
        <v>61</v>
      </c>
      <c r="J6" s="200"/>
      <c r="K6" s="199"/>
      <c r="L6" s="200"/>
      <c r="M6" s="168" t="s">
        <v>254</v>
      </c>
      <c r="N6" s="169"/>
      <c r="O6" s="168" t="s">
        <v>255</v>
      </c>
      <c r="P6" s="169"/>
      <c r="Q6" s="168" t="s">
        <v>256</v>
      </c>
      <c r="R6" s="169"/>
      <c r="S6" s="168" t="s">
        <v>257</v>
      </c>
      <c r="T6" s="169"/>
      <c r="U6" s="199" t="s">
        <v>26</v>
      </c>
      <c r="V6" s="200"/>
      <c r="W6" s="199" t="s">
        <v>26</v>
      </c>
      <c r="X6" s="200"/>
      <c r="Y6" s="199" t="s">
        <v>26</v>
      </c>
      <c r="Z6" s="200"/>
      <c r="AA6" s="199" t="s">
        <v>26</v>
      </c>
      <c r="AB6" s="200"/>
      <c r="AC6" s="199" t="s">
        <v>26</v>
      </c>
      <c r="AD6" s="200"/>
      <c r="AE6" s="199" t="s">
        <v>26</v>
      </c>
      <c r="AF6" s="200"/>
      <c r="AG6" s="199" t="s">
        <v>26</v>
      </c>
      <c r="AH6" s="200"/>
      <c r="AI6" s="199" t="s">
        <v>26</v>
      </c>
      <c r="AJ6" s="200"/>
      <c r="AK6" s="199" t="s">
        <v>26</v>
      </c>
      <c r="AL6" s="200"/>
      <c r="AM6" s="199" t="s">
        <v>26</v>
      </c>
      <c r="AN6" s="200"/>
      <c r="AO6" s="199" t="s">
        <v>26</v>
      </c>
      <c r="AP6" s="200"/>
      <c r="AQ6" s="199" t="s">
        <v>26</v>
      </c>
      <c r="AR6" s="200"/>
      <c r="AS6" s="199" t="s">
        <v>26</v>
      </c>
      <c r="AT6" s="200"/>
      <c r="AU6" s="199" t="s">
        <v>26</v>
      </c>
      <c r="AV6" s="200"/>
      <c r="AW6" s="199" t="s">
        <v>26</v>
      </c>
      <c r="AX6" s="200"/>
      <c r="AY6" s="199" t="s">
        <v>26</v>
      </c>
      <c r="AZ6" s="200"/>
      <c r="BA6" s="199" t="s">
        <v>26</v>
      </c>
      <c r="BB6" s="200"/>
      <c r="BC6" s="199" t="s">
        <v>26</v>
      </c>
      <c r="BD6" s="200"/>
      <c r="BE6" s="199" t="s">
        <v>26</v>
      </c>
      <c r="BF6" s="200"/>
      <c r="BG6" s="199" t="s">
        <v>26</v>
      </c>
      <c r="BH6" s="200"/>
      <c r="BI6" s="199" t="s">
        <v>26</v>
      </c>
      <c r="BJ6" s="200"/>
      <c r="BK6" s="199" t="s">
        <v>26</v>
      </c>
      <c r="BL6" s="200"/>
      <c r="BM6" s="199" t="s">
        <v>26</v>
      </c>
      <c r="BN6" s="200"/>
      <c r="BO6" s="199" t="s">
        <v>26</v>
      </c>
      <c r="BP6" s="200"/>
      <c r="BQ6" s="199" t="s">
        <v>26</v>
      </c>
      <c r="BR6" s="200"/>
      <c r="BS6" s="199" t="s">
        <v>26</v>
      </c>
      <c r="BT6" s="200"/>
      <c r="BU6" s="199" t="s">
        <v>26</v>
      </c>
      <c r="BV6" s="200"/>
      <c r="BW6" s="199" t="s">
        <v>26</v>
      </c>
      <c r="BX6" s="200"/>
      <c r="BY6" s="199" t="s">
        <v>26</v>
      </c>
      <c r="BZ6" s="200"/>
      <c r="CA6" s="199" t="s">
        <v>26</v>
      </c>
      <c r="CB6" s="200"/>
      <c r="CC6" s="199"/>
      <c r="CD6" s="200"/>
      <c r="CE6" s="92"/>
    </row>
    <row r="7" spans="1:83" s="93" customFormat="1" ht="18" customHeight="1" x14ac:dyDescent="0.2">
      <c r="A7" s="94"/>
      <c r="B7" s="138" t="s">
        <v>154</v>
      </c>
      <c r="C7" s="223"/>
      <c r="D7" s="224"/>
      <c r="E7" s="223"/>
      <c r="F7" s="224"/>
      <c r="G7" s="223"/>
      <c r="H7" s="224"/>
      <c r="I7" s="223"/>
      <c r="J7" s="224"/>
      <c r="K7" s="223"/>
      <c r="L7" s="224"/>
      <c r="M7" s="223">
        <v>1000</v>
      </c>
      <c r="N7" s="224"/>
      <c r="O7" s="223">
        <v>3</v>
      </c>
      <c r="P7" s="224"/>
      <c r="Q7" s="223">
        <v>1</v>
      </c>
      <c r="R7" s="224"/>
      <c r="S7" s="223">
        <v>1</v>
      </c>
      <c r="T7" s="224"/>
      <c r="U7" s="223"/>
      <c r="V7" s="224"/>
      <c r="W7" s="223"/>
      <c r="X7" s="224"/>
      <c r="Y7" s="223"/>
      <c r="Z7" s="224"/>
      <c r="AA7" s="223"/>
      <c r="AB7" s="224"/>
      <c r="AC7" s="223"/>
      <c r="AD7" s="224"/>
      <c r="AE7" s="223">
        <v>20</v>
      </c>
      <c r="AF7" s="224"/>
      <c r="AG7" s="223">
        <v>600</v>
      </c>
      <c r="AH7" s="224"/>
      <c r="AI7" s="223">
        <v>90</v>
      </c>
      <c r="AJ7" s="224"/>
      <c r="AK7" s="223">
        <v>200</v>
      </c>
      <c r="AL7" s="224"/>
      <c r="AM7" s="223">
        <v>2500</v>
      </c>
      <c r="AN7" s="224"/>
      <c r="AO7" s="223">
        <v>5</v>
      </c>
      <c r="AP7" s="224"/>
      <c r="AQ7" s="223">
        <v>400</v>
      </c>
      <c r="AR7" s="224"/>
      <c r="AS7" s="223"/>
      <c r="AT7" s="224"/>
      <c r="AU7" s="223"/>
      <c r="AV7" s="224"/>
      <c r="AW7" s="223"/>
      <c r="AX7" s="224"/>
      <c r="AY7" s="223"/>
      <c r="AZ7" s="224"/>
      <c r="BA7" s="223"/>
      <c r="BB7" s="224"/>
      <c r="BC7" s="223"/>
      <c r="BD7" s="224"/>
      <c r="BE7" s="223"/>
      <c r="BF7" s="224"/>
      <c r="BG7" s="223"/>
      <c r="BH7" s="224"/>
      <c r="BI7" s="223"/>
      <c r="BJ7" s="224"/>
      <c r="BK7" s="223"/>
      <c r="BL7" s="224"/>
      <c r="BM7" s="223"/>
      <c r="BN7" s="224"/>
      <c r="BO7" s="223"/>
      <c r="BP7" s="224"/>
      <c r="BQ7" s="223"/>
      <c r="BR7" s="224"/>
      <c r="BS7" s="223"/>
      <c r="BT7" s="224"/>
      <c r="BU7" s="223"/>
      <c r="BV7" s="224"/>
      <c r="BW7" s="223"/>
      <c r="BX7" s="224"/>
      <c r="BY7" s="223"/>
      <c r="BZ7" s="224"/>
      <c r="CA7" s="223"/>
      <c r="CB7" s="224"/>
      <c r="CC7" s="223"/>
      <c r="CD7" s="224"/>
      <c r="CE7" s="92"/>
    </row>
    <row r="8" spans="1:83" s="93" customFormat="1" ht="16.5" customHeight="1" x14ac:dyDescent="0.2">
      <c r="A8" s="94"/>
      <c r="B8" s="134" t="s">
        <v>12</v>
      </c>
      <c r="C8" s="199" t="s">
        <v>209</v>
      </c>
      <c r="D8" s="200"/>
      <c r="E8" s="221" t="s">
        <v>213</v>
      </c>
      <c r="F8" s="222"/>
      <c r="G8" s="221" t="s">
        <v>213</v>
      </c>
      <c r="H8" s="222"/>
      <c r="I8" s="221" t="s">
        <v>213</v>
      </c>
      <c r="J8" s="222"/>
      <c r="K8" s="199"/>
      <c r="L8" s="200"/>
      <c r="M8" s="221" t="s">
        <v>212</v>
      </c>
      <c r="N8" s="222"/>
      <c r="O8" s="221" t="s">
        <v>212</v>
      </c>
      <c r="P8" s="222"/>
      <c r="Q8" s="221" t="s">
        <v>203</v>
      </c>
      <c r="R8" s="222"/>
      <c r="S8" s="221" t="s">
        <v>203</v>
      </c>
      <c r="T8" s="222"/>
      <c r="U8" s="221" t="s">
        <v>222</v>
      </c>
      <c r="V8" s="222"/>
      <c r="W8" s="221" t="s">
        <v>222</v>
      </c>
      <c r="X8" s="222"/>
      <c r="Y8" s="221" t="s">
        <v>222</v>
      </c>
      <c r="Z8" s="222"/>
      <c r="AA8" s="221" t="s">
        <v>222</v>
      </c>
      <c r="AB8" s="222"/>
      <c r="AC8" s="221" t="s">
        <v>222</v>
      </c>
      <c r="AD8" s="222"/>
      <c r="AE8" s="221" t="s">
        <v>222</v>
      </c>
      <c r="AF8" s="222"/>
      <c r="AG8" s="221" t="s">
        <v>222</v>
      </c>
      <c r="AH8" s="222"/>
      <c r="AI8" s="221" t="s">
        <v>222</v>
      </c>
      <c r="AJ8" s="222"/>
      <c r="AK8" s="221" t="s">
        <v>222</v>
      </c>
      <c r="AL8" s="222"/>
      <c r="AM8" s="221" t="s">
        <v>222</v>
      </c>
      <c r="AN8" s="222"/>
      <c r="AO8" s="221" t="s">
        <v>222</v>
      </c>
      <c r="AP8" s="222"/>
      <c r="AQ8" s="221" t="s">
        <v>222</v>
      </c>
      <c r="AR8" s="222"/>
      <c r="AS8" s="221" t="s">
        <v>222</v>
      </c>
      <c r="AT8" s="222"/>
      <c r="AU8" s="221" t="s">
        <v>222</v>
      </c>
      <c r="AV8" s="222"/>
      <c r="AW8" s="221" t="s">
        <v>222</v>
      </c>
      <c r="AX8" s="222"/>
      <c r="AY8" s="221" t="s">
        <v>222</v>
      </c>
      <c r="AZ8" s="222"/>
      <c r="BA8" s="221" t="s">
        <v>222</v>
      </c>
      <c r="BB8" s="222"/>
      <c r="BC8" s="221" t="s">
        <v>222</v>
      </c>
      <c r="BD8" s="222"/>
      <c r="BE8" s="221" t="s">
        <v>222</v>
      </c>
      <c r="BF8" s="222"/>
      <c r="BG8" s="221" t="s">
        <v>222</v>
      </c>
      <c r="BH8" s="222"/>
      <c r="BI8" s="221" t="s">
        <v>222</v>
      </c>
      <c r="BJ8" s="222"/>
      <c r="BK8" s="221" t="s">
        <v>222</v>
      </c>
      <c r="BL8" s="222"/>
      <c r="BM8" s="221" t="s">
        <v>222</v>
      </c>
      <c r="BN8" s="222"/>
      <c r="BO8" s="221" t="s">
        <v>222</v>
      </c>
      <c r="BP8" s="222"/>
      <c r="BQ8" s="221" t="s">
        <v>222</v>
      </c>
      <c r="BR8" s="222"/>
      <c r="BS8" s="221" t="s">
        <v>222</v>
      </c>
      <c r="BT8" s="222"/>
      <c r="BU8" s="221" t="s">
        <v>222</v>
      </c>
      <c r="BV8" s="222"/>
      <c r="BW8" s="221" t="s">
        <v>222</v>
      </c>
      <c r="BX8" s="222"/>
      <c r="BY8" s="221" t="s">
        <v>222</v>
      </c>
      <c r="BZ8" s="222"/>
      <c r="CA8" s="221" t="s">
        <v>222</v>
      </c>
      <c r="CB8" s="222"/>
      <c r="CC8" s="199"/>
      <c r="CD8" s="200"/>
      <c r="CE8" s="92"/>
    </row>
    <row r="9" spans="1:83" s="93" customFormat="1" ht="24" customHeight="1" x14ac:dyDescent="0.2">
      <c r="A9" s="131"/>
      <c r="B9" s="137" t="s">
        <v>13</v>
      </c>
      <c r="C9" s="199">
        <v>30</v>
      </c>
      <c r="D9" s="200"/>
      <c r="E9" s="199">
        <v>4</v>
      </c>
      <c r="F9" s="200"/>
      <c r="G9" s="199">
        <v>4</v>
      </c>
      <c r="H9" s="200"/>
      <c r="I9" s="199">
        <v>4</v>
      </c>
      <c r="J9" s="200"/>
      <c r="K9" s="199"/>
      <c r="L9" s="200"/>
      <c r="M9" s="199">
        <v>1</v>
      </c>
      <c r="N9" s="200"/>
      <c r="O9" s="199">
        <v>1</v>
      </c>
      <c r="P9" s="200"/>
      <c r="Q9" s="199"/>
      <c r="R9" s="200"/>
      <c r="S9" s="199"/>
      <c r="T9" s="200"/>
      <c r="U9" s="199">
        <v>1</v>
      </c>
      <c r="V9" s="200"/>
      <c r="W9" s="199">
        <v>1</v>
      </c>
      <c r="X9" s="200"/>
      <c r="Y9" s="199">
        <v>1</v>
      </c>
      <c r="Z9" s="200"/>
      <c r="AA9" s="199">
        <v>1</v>
      </c>
      <c r="AB9" s="200"/>
      <c r="AC9" s="199">
        <v>1</v>
      </c>
      <c r="AD9" s="200"/>
      <c r="AE9" s="199">
        <v>1</v>
      </c>
      <c r="AF9" s="200"/>
      <c r="AG9" s="199">
        <v>1</v>
      </c>
      <c r="AH9" s="200"/>
      <c r="AI9" s="199">
        <v>1</v>
      </c>
      <c r="AJ9" s="200"/>
      <c r="AK9" s="199">
        <v>1</v>
      </c>
      <c r="AL9" s="200"/>
      <c r="AM9" s="199">
        <v>1</v>
      </c>
      <c r="AN9" s="200"/>
      <c r="AO9" s="199">
        <v>1</v>
      </c>
      <c r="AP9" s="200"/>
      <c r="AQ9" s="199">
        <v>1</v>
      </c>
      <c r="AR9" s="200"/>
      <c r="AS9" s="199">
        <v>1</v>
      </c>
      <c r="AT9" s="200"/>
      <c r="AU9" s="199">
        <v>1</v>
      </c>
      <c r="AV9" s="200"/>
      <c r="AW9" s="199">
        <v>1</v>
      </c>
      <c r="AX9" s="200"/>
      <c r="AY9" s="199">
        <v>1</v>
      </c>
      <c r="AZ9" s="200"/>
      <c r="BA9" s="199">
        <v>1</v>
      </c>
      <c r="BB9" s="200"/>
      <c r="BC9" s="199">
        <v>1</v>
      </c>
      <c r="BD9" s="200"/>
      <c r="BE9" s="199">
        <v>1</v>
      </c>
      <c r="BF9" s="200"/>
      <c r="BG9" s="199">
        <v>1</v>
      </c>
      <c r="BH9" s="200"/>
      <c r="BI9" s="199">
        <v>1</v>
      </c>
      <c r="BJ9" s="200"/>
      <c r="BK9" s="199">
        <v>1</v>
      </c>
      <c r="BL9" s="200"/>
      <c r="BM9" s="199">
        <v>1</v>
      </c>
      <c r="BN9" s="200"/>
      <c r="BO9" s="199">
        <v>1</v>
      </c>
      <c r="BP9" s="200"/>
      <c r="BQ9" s="199">
        <v>1</v>
      </c>
      <c r="BR9" s="200"/>
      <c r="BS9" s="199">
        <v>1</v>
      </c>
      <c r="BT9" s="200"/>
      <c r="BU9" s="199">
        <v>1</v>
      </c>
      <c r="BV9" s="200"/>
      <c r="BW9" s="199">
        <v>1</v>
      </c>
      <c r="BX9" s="200"/>
      <c r="BY9" s="199">
        <v>1</v>
      </c>
      <c r="BZ9" s="200"/>
      <c r="CA9" s="199">
        <v>1</v>
      </c>
      <c r="CB9" s="200"/>
      <c r="CC9" s="199"/>
      <c r="CD9" s="200"/>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158"/>
      <c r="CD15" s="158"/>
      <c r="CE15" s="162"/>
    </row>
    <row r="16" spans="1:83" ht="12.75" customHeight="1" x14ac:dyDescent="0.2">
      <c r="A16" s="98">
        <v>3</v>
      </c>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158"/>
      <c r="CD16" s="158"/>
      <c r="CE16" s="123"/>
    </row>
    <row r="17" spans="1:83" ht="12.75" customHeight="1" x14ac:dyDescent="0.2">
      <c r="A17" s="98">
        <v>4</v>
      </c>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158"/>
      <c r="CD17" s="158"/>
      <c r="CE17" s="123"/>
    </row>
    <row r="18" spans="1:83" ht="12.75" customHeight="1" x14ac:dyDescent="0.2">
      <c r="A18" s="98">
        <v>5</v>
      </c>
      <c r="B18" s="98"/>
      <c r="C18" s="99"/>
      <c r="D18" s="99"/>
      <c r="E18" s="99">
        <v>29.5</v>
      </c>
      <c r="F18" s="99" t="s">
        <v>181</v>
      </c>
      <c r="G18" s="99">
        <v>60</v>
      </c>
      <c r="H18" s="99" t="s">
        <v>181</v>
      </c>
      <c r="I18" s="99">
        <v>40</v>
      </c>
      <c r="J18" s="99" t="s">
        <v>181</v>
      </c>
      <c r="K18" s="99">
        <v>7.03</v>
      </c>
      <c r="L18" s="99" t="s">
        <v>181</v>
      </c>
      <c r="M18" s="99"/>
      <c r="N18" s="99"/>
      <c r="O18" s="99"/>
      <c r="P18" s="99"/>
      <c r="Q18" s="99"/>
      <c r="R18" s="99"/>
      <c r="S18" s="99"/>
      <c r="T18" s="99"/>
      <c r="U18" s="99">
        <v>13817</v>
      </c>
      <c r="V18" s="99" t="s">
        <v>181</v>
      </c>
      <c r="W18" s="99">
        <v>2840</v>
      </c>
      <c r="X18" s="99" t="s">
        <v>181</v>
      </c>
      <c r="Y18" s="99">
        <v>19766</v>
      </c>
      <c r="Z18" s="99" t="s">
        <v>181</v>
      </c>
      <c r="AA18" s="99">
        <v>1573</v>
      </c>
      <c r="AB18" s="99" t="s">
        <v>181</v>
      </c>
      <c r="AC18" s="99">
        <v>0.5</v>
      </c>
      <c r="AD18" s="99" t="s">
        <v>181</v>
      </c>
      <c r="AE18" s="99">
        <v>0.5</v>
      </c>
      <c r="AF18" s="99" t="s">
        <v>181</v>
      </c>
      <c r="AG18" s="99">
        <v>202</v>
      </c>
      <c r="AH18" s="99" t="s">
        <v>181</v>
      </c>
      <c r="AI18" s="99">
        <v>0.5</v>
      </c>
      <c r="AJ18" s="99" t="s">
        <v>181</v>
      </c>
      <c r="AK18" s="99">
        <v>0.5</v>
      </c>
      <c r="AL18" s="99" t="s">
        <v>181</v>
      </c>
      <c r="AM18" s="99">
        <v>857</v>
      </c>
      <c r="AN18" s="99" t="s">
        <v>181</v>
      </c>
      <c r="AO18" s="99">
        <v>0.1</v>
      </c>
      <c r="AP18" s="99" t="s">
        <v>181</v>
      </c>
      <c r="AQ18" s="99">
        <v>0.5</v>
      </c>
      <c r="AR18" s="99" t="s">
        <v>181</v>
      </c>
      <c r="AS18" s="99">
        <v>0.5</v>
      </c>
      <c r="AT18" s="99" t="s">
        <v>181</v>
      </c>
      <c r="AU18" s="99">
        <v>4303</v>
      </c>
      <c r="AV18" s="99" t="s">
        <v>181</v>
      </c>
      <c r="AW18" s="99">
        <v>90.7</v>
      </c>
      <c r="AX18" s="99" t="s">
        <v>181</v>
      </c>
      <c r="AY18" s="99">
        <v>6235</v>
      </c>
      <c r="AZ18" s="99" t="s">
        <v>181</v>
      </c>
      <c r="BA18" s="99">
        <v>0.5</v>
      </c>
      <c r="BB18" s="99" t="s">
        <v>181</v>
      </c>
      <c r="BC18" s="99">
        <v>0.5</v>
      </c>
      <c r="BD18" s="99" t="s">
        <v>181</v>
      </c>
      <c r="BE18" s="99">
        <v>0.5</v>
      </c>
      <c r="BF18" s="99" t="s">
        <v>181</v>
      </c>
      <c r="BG18" s="99">
        <v>0.5</v>
      </c>
      <c r="BH18" s="99" t="s">
        <v>181</v>
      </c>
      <c r="BI18" s="99">
        <v>0.5</v>
      </c>
      <c r="BJ18" s="99" t="s">
        <v>181</v>
      </c>
      <c r="BK18" s="99">
        <v>0.125</v>
      </c>
      <c r="BL18" s="99" t="s">
        <v>181</v>
      </c>
      <c r="BM18" s="99">
        <v>234</v>
      </c>
      <c r="BN18" s="99" t="s">
        <v>181</v>
      </c>
      <c r="BO18" s="99">
        <v>123</v>
      </c>
      <c r="BP18" s="99" t="s">
        <v>181</v>
      </c>
      <c r="BQ18" s="99">
        <v>108666</v>
      </c>
      <c r="BR18" s="99" t="s">
        <v>181</v>
      </c>
      <c r="BS18" s="99">
        <v>5090</v>
      </c>
      <c r="BT18" s="99" t="s">
        <v>181</v>
      </c>
      <c r="BU18" s="99">
        <v>217</v>
      </c>
      <c r="BV18" s="99" t="s">
        <v>181</v>
      </c>
      <c r="BW18" s="99">
        <v>1215</v>
      </c>
      <c r="BX18" s="99" t="s">
        <v>181</v>
      </c>
      <c r="BY18" s="99">
        <v>179</v>
      </c>
      <c r="BZ18" s="99" t="s">
        <v>181</v>
      </c>
      <c r="CA18" s="99">
        <v>8498</v>
      </c>
      <c r="CB18" s="99" t="s">
        <v>181</v>
      </c>
      <c r="CC18" s="158"/>
      <c r="CD18" s="158"/>
      <c r="CE18" s="123"/>
    </row>
    <row r="19" spans="1:83" ht="12.75" customHeight="1" x14ac:dyDescent="0.2">
      <c r="A19" s="98">
        <v>6</v>
      </c>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158"/>
      <c r="CD19" s="158"/>
      <c r="CE19" s="123"/>
    </row>
    <row r="20" spans="1:83" ht="12.75" customHeight="1" x14ac:dyDescent="0.2">
      <c r="A20" s="98">
        <v>7</v>
      </c>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v>24</v>
      </c>
      <c r="F25" s="99" t="s">
        <v>181</v>
      </c>
      <c r="G25" s="99">
        <v>57</v>
      </c>
      <c r="H25" s="99" t="s">
        <v>181</v>
      </c>
      <c r="I25" s="99">
        <v>43</v>
      </c>
      <c r="J25" s="99" t="s">
        <v>181</v>
      </c>
      <c r="K25" s="99">
        <v>7.2</v>
      </c>
      <c r="L25" s="99" t="s">
        <v>181</v>
      </c>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v>28.9</v>
      </c>
      <c r="F33" s="99" t="s">
        <v>181</v>
      </c>
      <c r="G33" s="99">
        <v>60</v>
      </c>
      <c r="H33" s="99" t="s">
        <v>181</v>
      </c>
      <c r="I33" s="99">
        <v>40</v>
      </c>
      <c r="J33" s="99" t="s">
        <v>181</v>
      </c>
      <c r="K33" s="99">
        <v>7.04</v>
      </c>
      <c r="L33" s="99" t="s">
        <v>181</v>
      </c>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v>25.5</v>
      </c>
      <c r="F40" s="99" t="s">
        <v>181</v>
      </c>
      <c r="G40" s="99">
        <v>62</v>
      </c>
      <c r="H40" s="99" t="s">
        <v>181</v>
      </c>
      <c r="I40" s="99">
        <v>38</v>
      </c>
      <c r="J40" s="99" t="s">
        <v>181</v>
      </c>
      <c r="K40" s="99">
        <v>7.18</v>
      </c>
      <c r="L40" s="99" t="s">
        <v>181</v>
      </c>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4</v>
      </c>
      <c r="F45" s="100"/>
      <c r="G45" s="100">
        <f>COUNT(G14:G44)</f>
        <v>4</v>
      </c>
      <c r="H45" s="100"/>
      <c r="I45" s="100">
        <f>COUNT(I14:I44)</f>
        <v>4</v>
      </c>
      <c r="J45" s="100"/>
      <c r="K45" s="100">
        <f>COUNT(K14:K44)</f>
        <v>4</v>
      </c>
      <c r="L45" s="100"/>
      <c r="M45" s="100">
        <f>COUNT(M14:M44)</f>
        <v>0</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26.975000000000001</v>
      </c>
      <c r="F46" s="100"/>
      <c r="G46" s="68">
        <f>AVERAGE(G14:G44)</f>
        <v>59.75</v>
      </c>
      <c r="H46" s="100"/>
      <c r="I46" s="68">
        <f>AVERAGE(I14:I44)</f>
        <v>40.25</v>
      </c>
      <c r="J46" s="100"/>
      <c r="K46" s="68">
        <f>AVERAGE(K14:K44)</f>
        <v>7.1124999999999998</v>
      </c>
      <c r="L46" s="100"/>
      <c r="M46" s="68" t="e">
        <f>AVERAGE(M14:M44)</f>
        <v>#DIV/0!</v>
      </c>
      <c r="N46" s="100"/>
      <c r="O46" s="68" t="e">
        <f>AVERAGE(O14:O44)</f>
        <v>#DIV/0!</v>
      </c>
      <c r="P46" s="100"/>
      <c r="Q46" s="68" t="e">
        <f>AVERAGE(Q14:Q44)</f>
        <v>#DIV/0!</v>
      </c>
      <c r="R46" s="100"/>
      <c r="S46" s="68" t="e">
        <f>AVERAGE(S14:S44)</f>
        <v>#DIV/0!</v>
      </c>
      <c r="T46" s="100"/>
      <c r="U46" s="68">
        <f>AVERAGE(U14:U44)</f>
        <v>13817</v>
      </c>
      <c r="V46" s="100"/>
      <c r="W46" s="68">
        <f>AVERAGE(W14:W44)</f>
        <v>2840</v>
      </c>
      <c r="X46" s="100"/>
      <c r="Y46" s="68">
        <f>AVERAGE(Y14:Y44)</f>
        <v>19766</v>
      </c>
      <c r="Z46" s="100"/>
      <c r="AA46" s="68">
        <f>AVERAGE(AA14:AA44)</f>
        <v>1573</v>
      </c>
      <c r="AB46" s="100"/>
      <c r="AC46" s="68">
        <f>AVERAGE(AC14:AC44)</f>
        <v>0.5</v>
      </c>
      <c r="AD46" s="100"/>
      <c r="AE46" s="100">
        <f>AVERAGE(AE14:AE44)</f>
        <v>0.5</v>
      </c>
      <c r="AF46" s="100"/>
      <c r="AG46" s="68">
        <f>AVERAGE(AG14:AG44)</f>
        <v>202</v>
      </c>
      <c r="AH46" s="100"/>
      <c r="AI46" s="68">
        <f>AVERAGE(AI14:AI44)</f>
        <v>0.5</v>
      </c>
      <c r="AJ46" s="100"/>
      <c r="AK46" s="68">
        <f>AVERAGE(AK14:AK44)</f>
        <v>0.5</v>
      </c>
      <c r="AL46" s="100"/>
      <c r="AM46" s="68">
        <f>AVERAGE(AM14:AM44)</f>
        <v>857</v>
      </c>
      <c r="AN46" s="100"/>
      <c r="AO46" s="68">
        <f>AVERAGE(AO14:AO44)</f>
        <v>0.1</v>
      </c>
      <c r="AP46" s="100"/>
      <c r="AQ46" s="68">
        <f>AVERAGE(AQ14:AQ44)</f>
        <v>0.5</v>
      </c>
      <c r="AR46" s="100"/>
      <c r="AS46" s="68">
        <f>AVERAGE(AS14:AS44)</f>
        <v>0.5</v>
      </c>
      <c r="AT46" s="100"/>
      <c r="AU46" s="68">
        <f>AVERAGE(AU14:AU44)</f>
        <v>4303</v>
      </c>
      <c r="AV46" s="100"/>
      <c r="AW46" s="100">
        <f>AVERAGE(AW14:AW44)</f>
        <v>90.7</v>
      </c>
      <c r="AX46" s="100"/>
      <c r="AY46" s="68">
        <f>AVERAGE(AY14:AY44)</f>
        <v>6235</v>
      </c>
      <c r="AZ46" s="100"/>
      <c r="BA46" s="68">
        <f>AVERAGE(BA14:BA44)</f>
        <v>0.5</v>
      </c>
      <c r="BB46" s="100"/>
      <c r="BC46" s="68">
        <f>AVERAGE(BC14:BC44)</f>
        <v>0.5</v>
      </c>
      <c r="BD46" s="100"/>
      <c r="BE46" s="68">
        <f>AVERAGE(BE14:BE44)</f>
        <v>0.5</v>
      </c>
      <c r="BF46" s="100"/>
      <c r="BG46" s="68">
        <f>AVERAGE(BG14:BG44)</f>
        <v>0.5</v>
      </c>
      <c r="BH46" s="100"/>
      <c r="BI46" s="68">
        <f>AVERAGE(BI14:BI44)</f>
        <v>0.5</v>
      </c>
      <c r="BJ46" s="100"/>
      <c r="BK46" s="68">
        <f>AVERAGE(BK14:BK44)</f>
        <v>0.125</v>
      </c>
      <c r="BL46" s="100"/>
      <c r="BM46" s="68">
        <f>AVERAGE(BM14:BM44)</f>
        <v>234</v>
      </c>
      <c r="BN46" s="100"/>
      <c r="BO46" s="68">
        <f>AVERAGE(BO14:BO44)</f>
        <v>123</v>
      </c>
      <c r="BP46" s="100"/>
      <c r="BQ46" s="68">
        <f>AVERAGE(BQ14:BQ44)</f>
        <v>108666</v>
      </c>
      <c r="BR46" s="100"/>
      <c r="BS46" s="68">
        <f>AVERAGE(BS14:BS44)</f>
        <v>5090</v>
      </c>
      <c r="BT46" s="100"/>
      <c r="BU46" s="68">
        <f>AVERAGE(BU14:BU44)</f>
        <v>217</v>
      </c>
      <c r="BV46" s="100"/>
      <c r="BW46" s="68">
        <f>AVERAGE(BW14:BW44)</f>
        <v>1215</v>
      </c>
      <c r="BX46" s="100"/>
      <c r="BY46" s="68">
        <f>AVERAGE(BY14:BY44)</f>
        <v>179</v>
      </c>
      <c r="BZ46" s="100"/>
      <c r="CA46" s="68">
        <f>AVERAGE(CA14:CA44)</f>
        <v>8498</v>
      </c>
      <c r="CB46" s="100"/>
      <c r="CC46" s="68" t="e">
        <f>AVERAGE(CC14:CC44)</f>
        <v>#DIV/0!</v>
      </c>
      <c r="CD46" s="100"/>
      <c r="CE46" s="123"/>
    </row>
    <row r="47" spans="1:83" x14ac:dyDescent="0.2">
      <c r="A47" s="101" t="s">
        <v>16</v>
      </c>
      <c r="B47" s="100"/>
      <c r="C47" s="100">
        <f>MAX(C14:C44)</f>
        <v>0</v>
      </c>
      <c r="D47" s="100"/>
      <c r="E47" s="100">
        <f>MAX(E14:E44)</f>
        <v>29.5</v>
      </c>
      <c r="F47" s="100"/>
      <c r="G47" s="100">
        <f>MAX(G14:G44)</f>
        <v>62</v>
      </c>
      <c r="H47" s="100"/>
      <c r="I47" s="100">
        <f>MAX(I14:I44)</f>
        <v>43</v>
      </c>
      <c r="J47" s="100"/>
      <c r="K47" s="100">
        <f>MAX(K14:K44)</f>
        <v>7.2</v>
      </c>
      <c r="L47" s="100"/>
      <c r="M47" s="100">
        <f>MAX(M14:M44)</f>
        <v>0</v>
      </c>
      <c r="N47" s="100"/>
      <c r="O47" s="100">
        <f>MAX(O14:O44)</f>
        <v>0</v>
      </c>
      <c r="P47" s="100"/>
      <c r="Q47" s="100">
        <f>MAX(Q14:Q44)</f>
        <v>0</v>
      </c>
      <c r="R47" s="100"/>
      <c r="S47" s="100">
        <f>MAX(S14:S44)</f>
        <v>0</v>
      </c>
      <c r="T47" s="100"/>
      <c r="U47" s="100">
        <f>MAX(U14:U44)</f>
        <v>13817</v>
      </c>
      <c r="V47" s="100"/>
      <c r="W47" s="100">
        <f>MAX(W14:W44)</f>
        <v>2840</v>
      </c>
      <c r="X47" s="100"/>
      <c r="Y47" s="100">
        <f>MAX(Y14:Y44)</f>
        <v>19766</v>
      </c>
      <c r="Z47" s="100"/>
      <c r="AA47" s="100">
        <f>MAX(AA14:AA44)</f>
        <v>1573</v>
      </c>
      <c r="AB47" s="100"/>
      <c r="AC47" s="100">
        <f>MAX(AC14:AC44)</f>
        <v>0.5</v>
      </c>
      <c r="AD47" s="100"/>
      <c r="AE47" s="100">
        <f>MAX(AE14:AE44)</f>
        <v>0.5</v>
      </c>
      <c r="AF47" s="100"/>
      <c r="AG47" s="100">
        <f>MAX(AG14:AG44)</f>
        <v>202</v>
      </c>
      <c r="AH47" s="100"/>
      <c r="AI47" s="100">
        <f>MAX(AI14:AI44)</f>
        <v>0.5</v>
      </c>
      <c r="AJ47" s="100"/>
      <c r="AK47" s="100">
        <f>MAX(AK14:AK44)</f>
        <v>0.5</v>
      </c>
      <c r="AL47" s="100"/>
      <c r="AM47" s="100">
        <f>MAX(AM14:AM44)</f>
        <v>857</v>
      </c>
      <c r="AN47" s="100"/>
      <c r="AO47" s="100">
        <f>MAX(AO14:AO44)</f>
        <v>0.1</v>
      </c>
      <c r="AP47" s="100"/>
      <c r="AQ47" s="100">
        <f>MAX(AQ14:AQ44)</f>
        <v>0.5</v>
      </c>
      <c r="AR47" s="100"/>
      <c r="AS47" s="100">
        <f>MAX(AS14:AS44)</f>
        <v>0.5</v>
      </c>
      <c r="AT47" s="100"/>
      <c r="AU47" s="100">
        <f>MAX(AU14:AU44)</f>
        <v>4303</v>
      </c>
      <c r="AV47" s="100"/>
      <c r="AW47" s="100">
        <f>MAX(AW14:AW44)</f>
        <v>90.7</v>
      </c>
      <c r="AX47" s="100"/>
      <c r="AY47" s="100">
        <f>MAX(AY14:AY44)</f>
        <v>6235</v>
      </c>
      <c r="AZ47" s="100"/>
      <c r="BA47" s="100">
        <f>MAX(BA14:BA44)</f>
        <v>0.5</v>
      </c>
      <c r="BB47" s="100"/>
      <c r="BC47" s="100">
        <f>MAX(BC14:BC44)</f>
        <v>0.5</v>
      </c>
      <c r="BD47" s="100"/>
      <c r="BE47" s="100">
        <f>MAX(BE14:BE44)</f>
        <v>0.5</v>
      </c>
      <c r="BF47" s="100"/>
      <c r="BG47" s="100">
        <f>MAX(BG14:BG44)</f>
        <v>0.5</v>
      </c>
      <c r="BH47" s="100"/>
      <c r="BI47" s="100">
        <f>MAX(BI14:BI44)</f>
        <v>0.5</v>
      </c>
      <c r="BJ47" s="100"/>
      <c r="BK47" s="100">
        <f>MAX(BK14:BK44)</f>
        <v>0.125</v>
      </c>
      <c r="BL47" s="100"/>
      <c r="BM47" s="100">
        <f>MAX(BM14:BM44)</f>
        <v>234</v>
      </c>
      <c r="BN47" s="100"/>
      <c r="BO47" s="100">
        <f>MAX(BO14:BO44)</f>
        <v>123</v>
      </c>
      <c r="BP47" s="100"/>
      <c r="BQ47" s="100">
        <f>MAX(BQ14:BQ44)</f>
        <v>108666</v>
      </c>
      <c r="BR47" s="100"/>
      <c r="BS47" s="100">
        <f>MAX(BS14:BS44)</f>
        <v>5090</v>
      </c>
      <c r="BT47" s="100"/>
      <c r="BU47" s="100">
        <f>MAX(BU14:BU44)</f>
        <v>217</v>
      </c>
      <c r="BV47" s="100"/>
      <c r="BW47" s="100">
        <f>MAX(BW14:BW44)</f>
        <v>1215</v>
      </c>
      <c r="BX47" s="100"/>
      <c r="BY47" s="100">
        <f>MAX(BY14:BY44)</f>
        <v>179</v>
      </c>
      <c r="BZ47" s="100"/>
      <c r="CA47" s="100">
        <f>MAX(CA14:CA44)</f>
        <v>8498</v>
      </c>
      <c r="CB47" s="100"/>
      <c r="CC47" s="100">
        <f>MAX(CC14:CC44)</f>
        <v>0</v>
      </c>
      <c r="CD47" s="100"/>
      <c r="CE47" s="123"/>
    </row>
    <row r="48" spans="1:83" x14ac:dyDescent="0.2">
      <c r="A48" s="101" t="s">
        <v>15</v>
      </c>
      <c r="B48" s="100"/>
      <c r="C48" s="100">
        <f>MIN(C14:C44)</f>
        <v>0</v>
      </c>
      <c r="D48" s="100"/>
      <c r="E48" s="100">
        <f>MIN(E14:E44)</f>
        <v>24</v>
      </c>
      <c r="F48" s="100"/>
      <c r="G48" s="100">
        <f>MIN(G14:G44)</f>
        <v>57</v>
      </c>
      <c r="H48" s="100"/>
      <c r="I48" s="100">
        <f>MIN(I14:I44)</f>
        <v>38</v>
      </c>
      <c r="J48" s="100"/>
      <c r="K48" s="100">
        <f>MIN(K14:K44)</f>
        <v>7.03</v>
      </c>
      <c r="L48" s="100"/>
      <c r="M48" s="100">
        <f>MIN(M14:M44)</f>
        <v>0</v>
      </c>
      <c r="N48" s="100"/>
      <c r="O48" s="100">
        <f>MIN(O14:O44)</f>
        <v>0</v>
      </c>
      <c r="P48" s="100"/>
      <c r="Q48" s="100">
        <f>MIN(Q14:Q44)</f>
        <v>0</v>
      </c>
      <c r="R48" s="100"/>
      <c r="S48" s="100">
        <f>MIN(S14:S44)</f>
        <v>0</v>
      </c>
      <c r="T48" s="100"/>
      <c r="U48" s="100">
        <f>MIN(U14:U44)</f>
        <v>13817</v>
      </c>
      <c r="V48" s="100"/>
      <c r="W48" s="100">
        <f>MIN(W14:W44)</f>
        <v>2840</v>
      </c>
      <c r="X48" s="100"/>
      <c r="Y48" s="100">
        <f>MIN(Y14:Y44)</f>
        <v>19766</v>
      </c>
      <c r="Z48" s="100"/>
      <c r="AA48" s="100">
        <f>MIN(AA14:AA44)</f>
        <v>1573</v>
      </c>
      <c r="AB48" s="100"/>
      <c r="AC48" s="100">
        <f>MIN(AC14:AC44)</f>
        <v>0.5</v>
      </c>
      <c r="AD48" s="100"/>
      <c r="AE48" s="100">
        <f>MIN(AE14:AE44)</f>
        <v>0.5</v>
      </c>
      <c r="AF48" s="100"/>
      <c r="AG48" s="100">
        <f>MIN(AG14:AG44)</f>
        <v>202</v>
      </c>
      <c r="AH48" s="100"/>
      <c r="AI48" s="100">
        <f>MIN(AI14:AI44)</f>
        <v>0.5</v>
      </c>
      <c r="AJ48" s="100"/>
      <c r="AK48" s="100">
        <f>MIN(AK14:AK44)</f>
        <v>0.5</v>
      </c>
      <c r="AL48" s="100"/>
      <c r="AM48" s="100">
        <f>MIN(AM14:AM44)</f>
        <v>857</v>
      </c>
      <c r="AN48" s="100"/>
      <c r="AO48" s="100">
        <f>MIN(AO14:AO44)</f>
        <v>0.1</v>
      </c>
      <c r="AP48" s="100"/>
      <c r="AQ48" s="100">
        <f>MIN(AQ14:AQ44)</f>
        <v>0.5</v>
      </c>
      <c r="AR48" s="100"/>
      <c r="AS48" s="100">
        <f>MIN(AS14:AS44)</f>
        <v>0.5</v>
      </c>
      <c r="AT48" s="100"/>
      <c r="AU48" s="100">
        <f>MIN(AU14:AU44)</f>
        <v>4303</v>
      </c>
      <c r="AV48" s="100"/>
      <c r="AW48" s="100">
        <f>MIN(AW14:AW44)</f>
        <v>90.7</v>
      </c>
      <c r="AX48" s="100"/>
      <c r="AY48" s="100">
        <f>MIN(AY14:AY44)</f>
        <v>6235</v>
      </c>
      <c r="AZ48" s="100"/>
      <c r="BA48" s="100">
        <f>MIN(BA14:BA44)</f>
        <v>0.5</v>
      </c>
      <c r="BB48" s="100"/>
      <c r="BC48" s="100">
        <f>MIN(BC14:BC44)</f>
        <v>0.5</v>
      </c>
      <c r="BD48" s="100"/>
      <c r="BE48" s="100">
        <f>MIN(BE14:BE44)</f>
        <v>0.5</v>
      </c>
      <c r="BF48" s="100"/>
      <c r="BG48" s="100">
        <f>MIN(BG14:BG44)</f>
        <v>0.5</v>
      </c>
      <c r="BH48" s="100"/>
      <c r="BI48" s="100">
        <f>MIN(BI14:BI44)</f>
        <v>0.5</v>
      </c>
      <c r="BJ48" s="100"/>
      <c r="BK48" s="100">
        <f>MIN(BK14:BK44)</f>
        <v>0.125</v>
      </c>
      <c r="BL48" s="100"/>
      <c r="BM48" s="100">
        <f>MIN(BM14:BM44)</f>
        <v>234</v>
      </c>
      <c r="BN48" s="100"/>
      <c r="BO48" s="100">
        <f>MIN(BO14:BO44)</f>
        <v>123</v>
      </c>
      <c r="BP48" s="100"/>
      <c r="BQ48" s="100">
        <f>MIN(BQ14:BQ44)</f>
        <v>108666</v>
      </c>
      <c r="BR48" s="100"/>
      <c r="BS48" s="100">
        <f>MIN(BS14:BS44)</f>
        <v>5090</v>
      </c>
      <c r="BT48" s="100"/>
      <c r="BU48" s="100">
        <f>MIN(BU14:BU44)</f>
        <v>217</v>
      </c>
      <c r="BV48" s="100"/>
      <c r="BW48" s="100">
        <f>MIN(BW14:BW44)</f>
        <v>1215</v>
      </c>
      <c r="BX48" s="100"/>
      <c r="BY48" s="100">
        <f>MIN(BY14:BY44)</f>
        <v>179</v>
      </c>
      <c r="BZ48" s="100"/>
      <c r="CA48" s="100">
        <f>MIN(CA14:CA44)</f>
        <v>8498</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 ref="CA4:CB4"/>
    <mergeCell ref="CA5:CB5"/>
    <mergeCell ref="CA6:CB6"/>
    <mergeCell ref="CA7:CB7"/>
    <mergeCell ref="BW5:BX5"/>
    <mergeCell ref="BY9:BZ9"/>
    <mergeCell ref="BY5:BZ5"/>
    <mergeCell ref="BY6:BZ6"/>
    <mergeCell ref="BY7:BZ7"/>
    <mergeCell ref="BW9:BX9"/>
    <mergeCell ref="BW6:BX6"/>
    <mergeCell ref="BW7:BX7"/>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9:BT9"/>
    <mergeCell ref="BS6:BT6"/>
    <mergeCell ref="BS7:BT7"/>
    <mergeCell ref="BS8:BT8"/>
    <mergeCell ref="BI7:BJ7"/>
    <mergeCell ref="BK9:BL9"/>
    <mergeCell ref="BM7:BN7"/>
    <mergeCell ref="BM8:BN8"/>
    <mergeCell ref="BQ9:BR9"/>
    <mergeCell ref="BO9:BP9"/>
    <mergeCell ref="BI9:BJ9"/>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AY9:AZ9"/>
    <mergeCell ref="AY6:AZ6"/>
    <mergeCell ref="AY7:AZ7"/>
    <mergeCell ref="AW5:AX5"/>
    <mergeCell ref="AS8:AT8"/>
    <mergeCell ref="AS9:AT9"/>
    <mergeCell ref="AU8:AV8"/>
    <mergeCell ref="AU9:AV9"/>
    <mergeCell ref="AU6:AV6"/>
    <mergeCell ref="AU7:AV7"/>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E7:AF7"/>
    <mergeCell ref="AA9:AB9"/>
    <mergeCell ref="AA6:AB6"/>
    <mergeCell ref="AA7:AB7"/>
    <mergeCell ref="Y6:Z6"/>
    <mergeCell ref="W6:X6"/>
    <mergeCell ref="Y8:Z8"/>
    <mergeCell ref="AE8:AF8"/>
    <mergeCell ref="Y7:Z7"/>
    <mergeCell ref="Q6:R6"/>
    <mergeCell ref="M4:N4"/>
    <mergeCell ref="Q4:R4"/>
    <mergeCell ref="W5:X5"/>
    <mergeCell ref="W4:X4"/>
    <mergeCell ref="O4:P4"/>
    <mergeCell ref="O6:P6"/>
    <mergeCell ref="O5:P5"/>
    <mergeCell ref="U4:V4"/>
    <mergeCell ref="S4:T4"/>
    <mergeCell ref="U5:V5"/>
    <mergeCell ref="S5:T5"/>
    <mergeCell ref="S6:T6"/>
    <mergeCell ref="Q5:R5"/>
    <mergeCell ref="K9:L9"/>
    <mergeCell ref="M9:N9"/>
    <mergeCell ref="G9:H9"/>
    <mergeCell ref="I7:J7"/>
    <mergeCell ref="I8:J8"/>
    <mergeCell ref="I9:J9"/>
    <mergeCell ref="G7:H7"/>
    <mergeCell ref="M8:N8"/>
    <mergeCell ref="M5:N5"/>
    <mergeCell ref="M6:N6"/>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s>
  <phoneticPr fontId="0" type="noConversion"/>
  <conditionalFormatting sqref="AF45:AV45 Q45:AD45 C45:O45 AX45:CD45">
    <cfRule type="cellIs" dxfId="7"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6" priority="4" stopIfTrue="1" operator="greaterThan">
      <formula>D7</formula>
    </cfRule>
  </conditionalFormatting>
  <conditionalFormatting sqref="AF47:AV47 C47:AD47 AX47:CD47">
    <cfRule type="cellIs" dxfId="5" priority="5" stopIfTrue="1" operator="greaterThan">
      <formula>C7</formula>
    </cfRule>
  </conditionalFormatting>
  <conditionalFormatting sqref="P45">
    <cfRule type="cellIs" dxfId="4" priority="6" stopIfTrue="1" operator="lessThan">
      <formula>O$9</formula>
    </cfRule>
  </conditionalFormatting>
  <conditionalFormatting sqref="E14:E15 C14:C44 I14:I15 K14:K44 M14:M44 O14:O44 Q14:Q44 S14:S44 U14:U44 W14:W44 Y14:Y44 AA14:AA44 AC14:AC44 AG14:AG44 AI14:AI44 AK14:AK16 AM14:AM16 AO14:AO44 AQ14:AQ44 AS14:AS44 AY14:AY44 CA14:CA44 G49:G73 AU14:AU44 BA14:BA44 BC14:BC44 CC14:CC44 BG14:BG44 BI14:BI44 BK14:BK16 BM14:BM44 BO14:BO44 BE14:BE44 BQ14:BQ44 BS14:BS44 BU14:BU44 BW14:BW44 BY14:BY44 G14:G15 AE55:AE73 AW14:AW73 AE14:AE49 G20:G44 I20:I44 E20:E44 G17:G18 I17:I18 E17:E18 AK18:AK44 AM18:AM44 BK18:BK44">
    <cfRule type="expression" dxfId="3"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2" priority="8" stopIfTrue="1" operator="greaterThan">
      <formula>$C$5</formula>
    </cfRule>
  </conditionalFormatting>
  <conditionalFormatting sqref="E19 I19 G19">
    <cfRule type="expression" dxfId="1" priority="2" stopIfTrue="1">
      <formula>AND(NOT(ISBLANK(E$7)),E19&gt;E$7)</formula>
    </cfRule>
  </conditionalFormatting>
  <conditionalFormatting sqref="E16 I16 G16">
    <cfRule type="expression" dxfId="0"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22"/>
  </sheetPr>
  <dimension ref="A1:DL56"/>
  <sheetViews>
    <sheetView rightToLeft="1" tabSelected="1" zoomScale="85" zoomScaleNormal="85" workbookViewId="0">
      <pane xSplit="2" ySplit="13" topLeftCell="C38" activePane="bottomRight" state="frozen"/>
      <selection pane="topRight" activeCell="C1" sqref="C1"/>
      <selection pane="bottomLeft" activeCell="A14" sqref="A14"/>
      <selection pane="bottomRight" activeCell="J43" sqref="J43"/>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0" t="s">
        <v>205</v>
      </c>
      <c r="D4" s="181"/>
      <c r="E4" s="188">
        <v>13</v>
      </c>
      <c r="F4" s="189"/>
      <c r="G4" s="180" t="s">
        <v>208</v>
      </c>
      <c r="H4" s="181"/>
      <c r="I4" s="186">
        <v>99</v>
      </c>
      <c r="J4" s="187"/>
      <c r="K4" s="186">
        <v>100</v>
      </c>
      <c r="L4" s="187"/>
      <c r="M4" s="180" t="s">
        <v>206</v>
      </c>
      <c r="N4" s="181"/>
      <c r="O4" s="182">
        <v>21</v>
      </c>
      <c r="P4" s="183"/>
      <c r="Q4" s="182">
        <v>22</v>
      </c>
      <c r="R4" s="183"/>
      <c r="S4" s="184">
        <v>23</v>
      </c>
      <c r="T4" s="185"/>
      <c r="U4" s="184">
        <v>24</v>
      </c>
      <c r="V4" s="185"/>
      <c r="W4" s="178">
        <v>26</v>
      </c>
      <c r="X4" s="179"/>
      <c r="Y4" s="178">
        <v>27</v>
      </c>
      <c r="Z4" s="179"/>
      <c r="AA4" s="178">
        <v>31</v>
      </c>
      <c r="AB4" s="179"/>
      <c r="AC4" s="178">
        <v>33</v>
      </c>
      <c r="AD4" s="179"/>
      <c r="AE4" s="178">
        <v>39</v>
      </c>
      <c r="AF4" s="179"/>
      <c r="AG4" s="178">
        <v>40</v>
      </c>
      <c r="AH4" s="179"/>
      <c r="AI4" s="178">
        <v>41</v>
      </c>
      <c r="AJ4" s="179"/>
      <c r="AK4" s="178">
        <v>42</v>
      </c>
      <c r="AL4" s="179"/>
      <c r="AM4" s="178">
        <v>46</v>
      </c>
      <c r="AN4" s="179"/>
      <c r="AO4" s="178">
        <v>47</v>
      </c>
      <c r="AP4" s="179"/>
      <c r="AQ4" s="178">
        <v>48</v>
      </c>
      <c r="AR4" s="179"/>
      <c r="AS4" s="178">
        <v>88</v>
      </c>
      <c r="AT4" s="179"/>
      <c r="AU4" s="178">
        <v>51</v>
      </c>
      <c r="AV4" s="179"/>
      <c r="AW4" s="178">
        <v>54</v>
      </c>
      <c r="AX4" s="179"/>
      <c r="AY4" s="178">
        <v>55</v>
      </c>
      <c r="AZ4" s="179"/>
      <c r="BA4" s="178">
        <v>56</v>
      </c>
      <c r="BB4" s="179"/>
      <c r="BC4" s="182">
        <v>57</v>
      </c>
      <c r="BD4" s="183"/>
      <c r="BE4" s="182">
        <v>58</v>
      </c>
      <c r="BF4" s="183"/>
      <c r="BG4" s="178">
        <v>71</v>
      </c>
      <c r="BH4" s="179"/>
      <c r="BI4" s="190">
        <v>63</v>
      </c>
      <c r="BJ4" s="191"/>
      <c r="BK4" s="190">
        <v>64</v>
      </c>
      <c r="BL4" s="191"/>
      <c r="BM4" s="190">
        <v>65</v>
      </c>
      <c r="BN4" s="191"/>
      <c r="BO4" s="190">
        <v>66</v>
      </c>
      <c r="BP4" s="191"/>
      <c r="BQ4" s="190">
        <v>67</v>
      </c>
      <c r="BR4" s="191"/>
      <c r="BS4" s="190">
        <v>68</v>
      </c>
      <c r="BT4" s="191"/>
      <c r="BU4" s="190">
        <v>69</v>
      </c>
      <c r="BV4" s="191"/>
      <c r="BW4" s="192">
        <v>48</v>
      </c>
      <c r="BX4" s="193"/>
      <c r="BY4" s="190">
        <v>79</v>
      </c>
      <c r="BZ4" s="195"/>
      <c r="CA4" s="196"/>
      <c r="CB4" s="190">
        <v>74</v>
      </c>
      <c r="CC4" s="191"/>
      <c r="CD4" s="190">
        <v>82</v>
      </c>
      <c r="CE4" s="191"/>
      <c r="CF4" s="190">
        <v>72</v>
      </c>
      <c r="CG4" s="191"/>
      <c r="CH4" s="190">
        <v>76</v>
      </c>
      <c r="CI4" s="191"/>
      <c r="CJ4" s="190">
        <v>83</v>
      </c>
      <c r="CK4" s="191"/>
      <c r="CL4" s="190">
        <v>73</v>
      </c>
      <c r="CM4" s="191"/>
      <c r="CN4" s="190">
        <v>80</v>
      </c>
      <c r="CO4" s="191"/>
      <c r="CP4" s="190">
        <v>70</v>
      </c>
      <c r="CQ4" s="191"/>
      <c r="CR4" s="190">
        <v>75</v>
      </c>
      <c r="CS4" s="191"/>
      <c r="CT4" s="190">
        <v>77</v>
      </c>
      <c r="CU4" s="191"/>
      <c r="CV4" s="190">
        <v>59</v>
      </c>
      <c r="CW4" s="191"/>
      <c r="CX4" s="190">
        <v>60</v>
      </c>
      <c r="CY4" s="191"/>
      <c r="CZ4" s="190">
        <v>62</v>
      </c>
      <c r="DA4" s="191"/>
      <c r="DB4" s="190">
        <v>84</v>
      </c>
      <c r="DC4" s="191"/>
      <c r="DD4" s="190">
        <v>85</v>
      </c>
      <c r="DE4" s="191"/>
      <c r="DF4" s="190">
        <v>87</v>
      </c>
      <c r="DG4" s="191"/>
      <c r="DH4" s="190">
        <v>53</v>
      </c>
      <c r="DI4" s="191"/>
      <c r="DJ4" s="190"/>
      <c r="DK4" s="191"/>
      <c r="DL4" s="56"/>
    </row>
    <row r="5" spans="1:116" s="57" customFormat="1" ht="28.5" customHeight="1" x14ac:dyDescent="0.2">
      <c r="A5" s="54"/>
      <c r="B5" s="131" t="s">
        <v>10</v>
      </c>
      <c r="C5" s="168" t="s">
        <v>137</v>
      </c>
      <c r="D5" s="169"/>
      <c r="E5" s="194" t="s">
        <v>97</v>
      </c>
      <c r="F5" s="169"/>
      <c r="G5" s="194" t="s">
        <v>98</v>
      </c>
      <c r="H5" s="169"/>
      <c r="I5" s="168" t="s">
        <v>237</v>
      </c>
      <c r="J5" s="169"/>
      <c r="K5" s="168" t="s">
        <v>238</v>
      </c>
      <c r="L5" s="169"/>
      <c r="M5" s="168" t="s">
        <v>99</v>
      </c>
      <c r="N5" s="169"/>
      <c r="O5" s="175" t="s">
        <v>36</v>
      </c>
      <c r="P5" s="176"/>
      <c r="Q5" s="175" t="s">
        <v>37</v>
      </c>
      <c r="R5" s="176"/>
      <c r="S5" s="173" t="s">
        <v>93</v>
      </c>
      <c r="T5" s="174"/>
      <c r="U5" s="173" t="s">
        <v>87</v>
      </c>
      <c r="V5" s="174"/>
      <c r="W5" s="168" t="s">
        <v>194</v>
      </c>
      <c r="X5" s="169"/>
      <c r="Y5" s="168" t="s">
        <v>4</v>
      </c>
      <c r="Z5" s="169"/>
      <c r="AA5" s="194" t="s">
        <v>163</v>
      </c>
      <c r="AB5" s="169"/>
      <c r="AC5" s="168" t="s">
        <v>196</v>
      </c>
      <c r="AD5" s="169"/>
      <c r="AE5" s="168" t="s">
        <v>67</v>
      </c>
      <c r="AF5" s="169"/>
      <c r="AG5" s="168" t="s">
        <v>221</v>
      </c>
      <c r="AH5" s="169"/>
      <c r="AI5" s="168" t="s">
        <v>106</v>
      </c>
      <c r="AJ5" s="169"/>
      <c r="AK5" s="168" t="s">
        <v>247</v>
      </c>
      <c r="AL5" s="169"/>
      <c r="AM5" s="168" t="s">
        <v>6</v>
      </c>
      <c r="AN5" s="169"/>
      <c r="AO5" s="168" t="s">
        <v>8</v>
      </c>
      <c r="AP5" s="169"/>
      <c r="AQ5" s="168" t="s">
        <v>7</v>
      </c>
      <c r="AR5" s="169"/>
      <c r="AS5" s="168" t="s">
        <v>5</v>
      </c>
      <c r="AT5" s="169"/>
      <c r="AU5" s="168" t="s">
        <v>38</v>
      </c>
      <c r="AV5" s="169"/>
      <c r="AW5" s="168" t="s">
        <v>88</v>
      </c>
      <c r="AX5" s="169"/>
      <c r="AY5" s="168" t="s">
        <v>110</v>
      </c>
      <c r="AZ5" s="169"/>
      <c r="BA5" s="168" t="s">
        <v>111</v>
      </c>
      <c r="BB5" s="169"/>
      <c r="BC5" s="175" t="s">
        <v>243</v>
      </c>
      <c r="BD5" s="176"/>
      <c r="BE5" s="175" t="s">
        <v>242</v>
      </c>
      <c r="BF5" s="176"/>
      <c r="BG5" s="168" t="s">
        <v>123</v>
      </c>
      <c r="BH5" s="169"/>
      <c r="BI5" s="168" t="s">
        <v>115</v>
      </c>
      <c r="BJ5" s="169"/>
      <c r="BK5" s="168" t="s">
        <v>116</v>
      </c>
      <c r="BL5" s="169"/>
      <c r="BM5" s="168" t="s">
        <v>117</v>
      </c>
      <c r="BN5" s="169"/>
      <c r="BO5" s="168" t="s">
        <v>118</v>
      </c>
      <c r="BP5" s="169"/>
      <c r="BQ5" s="168" t="s">
        <v>119</v>
      </c>
      <c r="BR5" s="169"/>
      <c r="BS5" s="168" t="s">
        <v>120</v>
      </c>
      <c r="BT5" s="169"/>
      <c r="BU5" s="168" t="s">
        <v>121</v>
      </c>
      <c r="BV5" s="169"/>
      <c r="BW5" s="168" t="s">
        <v>129</v>
      </c>
      <c r="BX5" s="169"/>
      <c r="BY5" s="168" t="s">
        <v>130</v>
      </c>
      <c r="BZ5" s="169"/>
      <c r="CA5" s="56"/>
      <c r="CB5" s="168" t="s">
        <v>126</v>
      </c>
      <c r="CC5" s="169"/>
      <c r="CD5" s="168" t="s">
        <v>56</v>
      </c>
      <c r="CE5" s="169"/>
      <c r="CF5" s="168" t="s">
        <v>124</v>
      </c>
      <c r="CG5" s="169"/>
      <c r="CH5" s="168" t="s">
        <v>127</v>
      </c>
      <c r="CI5" s="169"/>
      <c r="CJ5" s="168" t="s">
        <v>132</v>
      </c>
      <c r="CK5" s="169"/>
      <c r="CL5" s="168" t="s">
        <v>125</v>
      </c>
      <c r="CM5" s="169"/>
      <c r="CN5" s="168" t="s">
        <v>131</v>
      </c>
      <c r="CO5" s="169"/>
      <c r="CP5" s="168" t="s">
        <v>122</v>
      </c>
      <c r="CQ5" s="169"/>
      <c r="CR5" s="168" t="s">
        <v>80</v>
      </c>
      <c r="CS5" s="169"/>
      <c r="CT5" s="168" t="s">
        <v>128</v>
      </c>
      <c r="CU5" s="169"/>
      <c r="CV5" s="168" t="s">
        <v>112</v>
      </c>
      <c r="CW5" s="169"/>
      <c r="CX5" s="168" t="s">
        <v>113</v>
      </c>
      <c r="CY5" s="169"/>
      <c r="CZ5" s="168" t="s">
        <v>114</v>
      </c>
      <c r="DA5" s="169"/>
      <c r="DB5" s="168" t="s">
        <v>133</v>
      </c>
      <c r="DC5" s="169"/>
      <c r="DD5" s="168" t="s">
        <v>18</v>
      </c>
      <c r="DE5" s="169"/>
      <c r="DF5" s="168" t="s">
        <v>40</v>
      </c>
      <c r="DG5" s="169"/>
      <c r="DH5" s="168" t="s">
        <v>202</v>
      </c>
      <c r="DI5" s="169"/>
      <c r="DJ5" s="168" t="s">
        <v>161</v>
      </c>
      <c r="DK5" s="169"/>
      <c r="DL5" s="56"/>
    </row>
    <row r="6" spans="1:116" s="57" customFormat="1" ht="18" customHeight="1" x14ac:dyDescent="0.2">
      <c r="A6" s="54"/>
      <c r="B6" s="131" t="s">
        <v>11</v>
      </c>
      <c r="C6" s="168" t="s">
        <v>2</v>
      </c>
      <c r="D6" s="169"/>
      <c r="E6" s="168" t="s">
        <v>70</v>
      </c>
      <c r="F6" s="169"/>
      <c r="G6" s="168" t="s">
        <v>70</v>
      </c>
      <c r="H6" s="169"/>
      <c r="I6" s="168" t="s">
        <v>162</v>
      </c>
      <c r="J6" s="169"/>
      <c r="K6" s="168" t="s">
        <v>162</v>
      </c>
      <c r="L6" s="169"/>
      <c r="M6" s="168" t="s">
        <v>162</v>
      </c>
      <c r="N6" s="169"/>
      <c r="O6" s="168" t="s">
        <v>3</v>
      </c>
      <c r="P6" s="169"/>
      <c r="Q6" s="168" t="s">
        <v>3</v>
      </c>
      <c r="R6" s="169"/>
      <c r="S6" s="168" t="s">
        <v>3</v>
      </c>
      <c r="T6" s="169"/>
      <c r="U6" s="168" t="s">
        <v>3</v>
      </c>
      <c r="V6" s="169"/>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3</v>
      </c>
      <c r="AR6" s="169"/>
      <c r="AS6" s="168" t="s">
        <v>3</v>
      </c>
      <c r="AT6" s="169"/>
      <c r="AU6" s="168" t="s">
        <v>3</v>
      </c>
      <c r="AV6" s="169"/>
      <c r="AW6" s="168" t="s">
        <v>3</v>
      </c>
      <c r="AX6" s="169"/>
      <c r="AY6" s="168" t="s">
        <v>3</v>
      </c>
      <c r="AZ6" s="169"/>
      <c r="BA6" s="168" t="s">
        <v>3</v>
      </c>
      <c r="BB6" s="169"/>
      <c r="BC6" s="168" t="s">
        <v>3</v>
      </c>
      <c r="BD6" s="169"/>
      <c r="BE6" s="168" t="s">
        <v>3</v>
      </c>
      <c r="BF6" s="169"/>
      <c r="BG6" s="168" t="s">
        <v>3</v>
      </c>
      <c r="BH6" s="169"/>
      <c r="BI6" s="168" t="s">
        <v>3</v>
      </c>
      <c r="BJ6" s="169"/>
      <c r="BK6" s="168" t="s">
        <v>3</v>
      </c>
      <c r="BL6" s="169"/>
      <c r="BM6" s="168" t="s">
        <v>3</v>
      </c>
      <c r="BN6" s="169"/>
      <c r="BO6" s="168" t="s">
        <v>3</v>
      </c>
      <c r="BP6" s="169"/>
      <c r="BQ6" s="168" t="s">
        <v>3</v>
      </c>
      <c r="BR6" s="169"/>
      <c r="BS6" s="168" t="s">
        <v>3</v>
      </c>
      <c r="BT6" s="169"/>
      <c r="BU6" s="168" t="s">
        <v>3</v>
      </c>
      <c r="BV6" s="169"/>
      <c r="BW6" s="168" t="s">
        <v>3</v>
      </c>
      <c r="BX6" s="169"/>
      <c r="BY6" s="168" t="s">
        <v>3</v>
      </c>
      <c r="BZ6" s="169"/>
      <c r="CA6" s="56" t="s">
        <v>83</v>
      </c>
      <c r="CB6" s="168" t="s">
        <v>3</v>
      </c>
      <c r="CC6" s="169"/>
      <c r="CD6" s="168" t="s">
        <v>3</v>
      </c>
      <c r="CE6" s="169"/>
      <c r="CF6" s="168" t="s">
        <v>3</v>
      </c>
      <c r="CG6" s="169"/>
      <c r="CH6" s="168" t="s">
        <v>3</v>
      </c>
      <c r="CI6" s="169"/>
      <c r="CJ6" s="168" t="s">
        <v>3</v>
      </c>
      <c r="CK6" s="169"/>
      <c r="CL6" s="168" t="s">
        <v>3</v>
      </c>
      <c r="CM6" s="169"/>
      <c r="CN6" s="168" t="s">
        <v>3</v>
      </c>
      <c r="CO6" s="169"/>
      <c r="CP6" s="168" t="s">
        <v>3</v>
      </c>
      <c r="CQ6" s="169"/>
      <c r="CR6" s="168" t="s">
        <v>3</v>
      </c>
      <c r="CS6" s="169"/>
      <c r="CT6" s="168" t="s">
        <v>3</v>
      </c>
      <c r="CU6" s="169"/>
      <c r="CV6" s="168" t="s">
        <v>3</v>
      </c>
      <c r="CW6" s="169"/>
      <c r="CX6" s="168" t="s">
        <v>3</v>
      </c>
      <c r="CY6" s="169"/>
      <c r="CZ6" s="168" t="s">
        <v>3</v>
      </c>
      <c r="DA6" s="169"/>
      <c r="DB6" s="168" t="s">
        <v>3</v>
      </c>
      <c r="DC6" s="169"/>
      <c r="DD6" s="168"/>
      <c r="DE6" s="169"/>
      <c r="DF6" s="168"/>
      <c r="DG6" s="169"/>
      <c r="DH6" s="168" t="s">
        <v>89</v>
      </c>
      <c r="DI6" s="169"/>
      <c r="DJ6" s="168"/>
      <c r="DK6" s="169"/>
      <c r="DL6" s="56"/>
    </row>
    <row r="7" spans="1:116" s="57" customFormat="1" ht="23.25" customHeight="1" x14ac:dyDescent="0.2">
      <c r="A7" s="54"/>
      <c r="B7" s="21" t="s">
        <v>134</v>
      </c>
      <c r="C7" s="170"/>
      <c r="D7" s="172"/>
      <c r="E7" s="170"/>
      <c r="F7" s="172"/>
      <c r="G7" s="170"/>
      <c r="H7" s="172"/>
      <c r="I7" s="170"/>
      <c r="J7" s="172"/>
      <c r="K7" s="170"/>
      <c r="L7" s="172"/>
      <c r="M7" s="170"/>
      <c r="N7" s="172"/>
      <c r="O7" s="170"/>
      <c r="P7" s="172"/>
      <c r="Q7" s="170"/>
      <c r="R7" s="172"/>
      <c r="S7" s="170"/>
      <c r="T7" s="172"/>
      <c r="U7" s="170"/>
      <c r="V7" s="172"/>
      <c r="W7" s="170"/>
      <c r="X7" s="172"/>
      <c r="Y7" s="170"/>
      <c r="Z7" s="172"/>
      <c r="AA7" s="170"/>
      <c r="AB7" s="172"/>
      <c r="AC7" s="170"/>
      <c r="AD7" s="172"/>
      <c r="AE7" s="170"/>
      <c r="AF7" s="172"/>
      <c r="AG7" s="170"/>
      <c r="AH7" s="172"/>
      <c r="AI7" s="170"/>
      <c r="AJ7" s="172"/>
      <c r="AK7" s="170"/>
      <c r="AL7" s="172"/>
      <c r="AM7" s="170"/>
      <c r="AN7" s="172"/>
      <c r="AO7" s="170"/>
      <c r="AP7" s="172"/>
      <c r="AQ7" s="170"/>
      <c r="AR7" s="172"/>
      <c r="AS7" s="170"/>
      <c r="AT7" s="172"/>
      <c r="AU7" s="170"/>
      <c r="AV7" s="172"/>
      <c r="AW7" s="170"/>
      <c r="AX7" s="172"/>
      <c r="AY7" s="170"/>
      <c r="AZ7" s="172"/>
      <c r="BA7" s="170"/>
      <c r="BB7" s="172"/>
      <c r="BC7" s="170"/>
      <c r="BD7" s="172"/>
      <c r="BE7" s="170"/>
      <c r="BF7" s="172"/>
      <c r="BG7" s="170"/>
      <c r="BH7" s="172"/>
      <c r="BI7" s="170"/>
      <c r="BJ7" s="172"/>
      <c r="BK7" s="170"/>
      <c r="BL7" s="172"/>
      <c r="BM7" s="170"/>
      <c r="BN7" s="172"/>
      <c r="BO7" s="170"/>
      <c r="BP7" s="172"/>
      <c r="BQ7" s="170"/>
      <c r="BR7" s="172"/>
      <c r="BS7" s="170"/>
      <c r="BT7" s="172"/>
      <c r="BU7" s="170"/>
      <c r="BV7" s="172"/>
      <c r="BW7" s="170"/>
      <c r="BX7" s="172"/>
      <c r="BY7" s="170"/>
      <c r="BZ7" s="172"/>
      <c r="CA7" s="58" t="s">
        <v>84</v>
      </c>
      <c r="CB7" s="170"/>
      <c r="CC7" s="172"/>
      <c r="CD7" s="170"/>
      <c r="CE7" s="172"/>
      <c r="CF7" s="170"/>
      <c r="CG7" s="172"/>
      <c r="CH7" s="170"/>
      <c r="CI7" s="172"/>
      <c r="CJ7" s="170"/>
      <c r="CK7" s="172"/>
      <c r="CL7" s="170"/>
      <c r="CM7" s="172"/>
      <c r="CN7" s="170"/>
      <c r="CO7" s="172"/>
      <c r="CP7" s="170"/>
      <c r="CQ7" s="172"/>
      <c r="CR7" s="170"/>
      <c r="CS7" s="172"/>
      <c r="CT7" s="170"/>
      <c r="CU7" s="172"/>
      <c r="CV7" s="170"/>
      <c r="CW7" s="172"/>
      <c r="CX7" s="170"/>
      <c r="CY7" s="172"/>
      <c r="CZ7" s="170"/>
      <c r="DA7" s="172"/>
      <c r="DB7" s="170"/>
      <c r="DC7" s="172"/>
      <c r="DD7" s="170"/>
      <c r="DE7" s="172"/>
      <c r="DF7" s="170"/>
      <c r="DG7" s="172"/>
      <c r="DH7" s="170"/>
      <c r="DI7" s="172"/>
      <c r="DJ7" s="170"/>
      <c r="DK7" s="172"/>
      <c r="DL7" s="56"/>
    </row>
    <row r="8" spans="1:116" s="57" customFormat="1" ht="22.5" customHeight="1" x14ac:dyDescent="0.2">
      <c r="A8" s="54"/>
      <c r="B8" s="21" t="s">
        <v>135</v>
      </c>
      <c r="C8" s="170"/>
      <c r="D8" s="171"/>
      <c r="E8" s="170"/>
      <c r="F8" s="171"/>
      <c r="G8" s="170"/>
      <c r="H8" s="171"/>
      <c r="I8" s="170"/>
      <c r="J8" s="171"/>
      <c r="K8" s="170"/>
      <c r="L8" s="171"/>
      <c r="M8" s="170"/>
      <c r="N8" s="171"/>
      <c r="O8" s="170"/>
      <c r="P8" s="171"/>
      <c r="Q8" s="170"/>
      <c r="R8" s="171"/>
      <c r="S8" s="170"/>
      <c r="T8" s="171"/>
      <c r="U8" s="170"/>
      <c r="V8" s="171"/>
      <c r="W8" s="170"/>
      <c r="X8" s="171"/>
      <c r="Y8" s="170"/>
      <c r="Z8" s="171"/>
      <c r="AA8" s="170"/>
      <c r="AB8" s="171"/>
      <c r="AC8" s="170"/>
      <c r="AD8" s="171"/>
      <c r="AE8" s="170"/>
      <c r="AF8" s="171"/>
      <c r="AG8" s="170"/>
      <c r="AH8" s="171"/>
      <c r="AI8" s="170"/>
      <c r="AJ8" s="171"/>
      <c r="AK8" s="170"/>
      <c r="AL8" s="171"/>
      <c r="AM8" s="170"/>
      <c r="AN8" s="171"/>
      <c r="AO8" s="170"/>
      <c r="AP8" s="171"/>
      <c r="AQ8" s="170"/>
      <c r="AR8" s="171"/>
      <c r="AS8" s="170"/>
      <c r="AT8" s="171"/>
      <c r="AU8" s="170"/>
      <c r="AV8" s="171"/>
      <c r="AW8" s="170"/>
      <c r="AX8" s="171"/>
      <c r="AY8" s="170"/>
      <c r="AZ8" s="171"/>
      <c r="BA8" s="170"/>
      <c r="BB8" s="171"/>
      <c r="BC8" s="170"/>
      <c r="BD8" s="171"/>
      <c r="BE8" s="170"/>
      <c r="BF8" s="171"/>
      <c r="BG8" s="170"/>
      <c r="BH8" s="171"/>
      <c r="BI8" s="170"/>
      <c r="BJ8" s="171"/>
      <c r="BK8" s="170"/>
      <c r="BL8" s="171"/>
      <c r="BM8" s="170"/>
      <c r="BN8" s="171"/>
      <c r="BO8" s="170"/>
      <c r="BP8" s="171"/>
      <c r="BQ8" s="170"/>
      <c r="BR8" s="171"/>
      <c r="BS8" s="170"/>
      <c r="BT8" s="171"/>
      <c r="BU8" s="170"/>
      <c r="BV8" s="171"/>
      <c r="BW8" s="170"/>
      <c r="BX8" s="171"/>
      <c r="BY8" s="170"/>
      <c r="BZ8" s="171"/>
      <c r="CA8" s="128"/>
      <c r="CB8" s="170"/>
      <c r="CC8" s="171"/>
      <c r="CD8" s="170"/>
      <c r="CE8" s="171"/>
      <c r="CF8" s="170"/>
      <c r="CG8" s="171"/>
      <c r="CH8" s="170"/>
      <c r="CI8" s="171"/>
      <c r="CJ8" s="170"/>
      <c r="CK8" s="171"/>
      <c r="CL8" s="170"/>
      <c r="CM8" s="171"/>
      <c r="CN8" s="170"/>
      <c r="CO8" s="171"/>
      <c r="CP8" s="170"/>
      <c r="CQ8" s="171"/>
      <c r="CR8" s="170"/>
      <c r="CS8" s="171"/>
      <c r="CT8" s="170"/>
      <c r="CU8" s="171"/>
      <c r="CV8" s="170"/>
      <c r="CW8" s="171"/>
      <c r="CX8" s="170"/>
      <c r="CY8" s="171"/>
      <c r="CZ8" s="170"/>
      <c r="DA8" s="171"/>
      <c r="DB8" s="170"/>
      <c r="DC8" s="171"/>
      <c r="DD8" s="170"/>
      <c r="DE8" s="171"/>
      <c r="DF8" s="170"/>
      <c r="DG8" s="171"/>
      <c r="DH8" s="170"/>
      <c r="DI8" s="171"/>
      <c r="DJ8" s="170"/>
      <c r="DK8" s="172"/>
      <c r="DL8" s="56"/>
    </row>
    <row r="9" spans="1:116" s="57" customFormat="1" ht="23.25" customHeight="1" x14ac:dyDescent="0.2">
      <c r="A9" s="54"/>
      <c r="B9" s="21" t="s">
        <v>136</v>
      </c>
      <c r="C9" s="170"/>
      <c r="D9" s="171"/>
      <c r="E9" s="170"/>
      <c r="F9" s="171"/>
      <c r="G9" s="170"/>
      <c r="H9" s="171"/>
      <c r="I9" s="170"/>
      <c r="J9" s="171"/>
      <c r="K9" s="170"/>
      <c r="L9" s="171"/>
      <c r="M9" s="170"/>
      <c r="N9" s="171"/>
      <c r="O9" s="170"/>
      <c r="P9" s="171"/>
      <c r="Q9" s="170"/>
      <c r="R9" s="171"/>
      <c r="S9" s="170"/>
      <c r="T9" s="171"/>
      <c r="U9" s="170"/>
      <c r="V9" s="171"/>
      <c r="W9" s="170"/>
      <c r="X9" s="171"/>
      <c r="Y9" s="170"/>
      <c r="Z9" s="171"/>
      <c r="AA9" s="170"/>
      <c r="AB9" s="171"/>
      <c r="AC9" s="170"/>
      <c r="AD9" s="171"/>
      <c r="AE9" s="170"/>
      <c r="AF9" s="171"/>
      <c r="AG9" s="170"/>
      <c r="AH9" s="171"/>
      <c r="AI9" s="170"/>
      <c r="AJ9" s="171"/>
      <c r="AK9" s="170"/>
      <c r="AL9" s="171"/>
      <c r="AM9" s="170"/>
      <c r="AN9" s="171"/>
      <c r="AO9" s="170"/>
      <c r="AP9" s="171"/>
      <c r="AQ9" s="170"/>
      <c r="AR9" s="171"/>
      <c r="AS9" s="170"/>
      <c r="AT9" s="171"/>
      <c r="AU9" s="170"/>
      <c r="AV9" s="171"/>
      <c r="AW9" s="170"/>
      <c r="AX9" s="171"/>
      <c r="AY9" s="170"/>
      <c r="AZ9" s="171"/>
      <c r="BA9" s="170"/>
      <c r="BB9" s="171"/>
      <c r="BC9" s="170"/>
      <c r="BD9" s="171"/>
      <c r="BE9" s="170"/>
      <c r="BF9" s="171"/>
      <c r="BG9" s="170"/>
      <c r="BH9" s="171"/>
      <c r="BI9" s="170"/>
      <c r="BJ9" s="171"/>
      <c r="BK9" s="170"/>
      <c r="BL9" s="171"/>
      <c r="BM9" s="170"/>
      <c r="BN9" s="171"/>
      <c r="BO9" s="170"/>
      <c r="BP9" s="171"/>
      <c r="BQ9" s="170"/>
      <c r="BR9" s="171"/>
      <c r="BS9" s="170"/>
      <c r="BT9" s="171"/>
      <c r="BU9" s="170"/>
      <c r="BV9" s="171"/>
      <c r="BW9" s="170"/>
      <c r="BX9" s="171"/>
      <c r="BY9" s="170"/>
      <c r="BZ9" s="171"/>
      <c r="CA9" s="58"/>
      <c r="CB9" s="170"/>
      <c r="CC9" s="171"/>
      <c r="CD9" s="170"/>
      <c r="CE9" s="171"/>
      <c r="CF9" s="170"/>
      <c r="CG9" s="171"/>
      <c r="CH9" s="170"/>
      <c r="CI9" s="171"/>
      <c r="CJ9" s="170"/>
      <c r="CK9" s="171"/>
      <c r="CL9" s="170"/>
      <c r="CM9" s="171"/>
      <c r="CN9" s="170"/>
      <c r="CO9" s="171"/>
      <c r="CP9" s="170"/>
      <c r="CQ9" s="171"/>
      <c r="CR9" s="170"/>
      <c r="CS9" s="171"/>
      <c r="CT9" s="170"/>
      <c r="CU9" s="171"/>
      <c r="CV9" s="170"/>
      <c r="CW9" s="171"/>
      <c r="CX9" s="170"/>
      <c r="CY9" s="171"/>
      <c r="CZ9" s="170"/>
      <c r="DA9" s="171"/>
      <c r="DB9" s="170"/>
      <c r="DC9" s="171"/>
      <c r="DD9" s="170"/>
      <c r="DE9" s="171"/>
      <c r="DF9" s="170"/>
      <c r="DG9" s="171"/>
      <c r="DH9" s="170"/>
      <c r="DI9" s="171"/>
      <c r="DJ9" s="170"/>
      <c r="DK9" s="172"/>
      <c r="DL9" s="56"/>
    </row>
    <row r="10" spans="1:116" s="57" customFormat="1" ht="15.75" customHeight="1" x14ac:dyDescent="0.2">
      <c r="A10" s="54"/>
      <c r="B10" s="131" t="s">
        <v>71</v>
      </c>
      <c r="C10" s="168" t="s">
        <v>82</v>
      </c>
      <c r="D10" s="169"/>
      <c r="E10" s="168" t="s">
        <v>219</v>
      </c>
      <c r="F10" s="169"/>
      <c r="G10" s="168" t="s">
        <v>75</v>
      </c>
      <c r="H10" s="169"/>
      <c r="I10" s="168" t="s">
        <v>244</v>
      </c>
      <c r="J10" s="169"/>
      <c r="K10" s="168" t="s">
        <v>245</v>
      </c>
      <c r="L10" s="169"/>
      <c r="M10" s="168" t="s">
        <v>75</v>
      </c>
      <c r="N10" s="169"/>
      <c r="O10" s="168" t="s">
        <v>86</v>
      </c>
      <c r="P10" s="169"/>
      <c r="Q10" s="168" t="s">
        <v>86</v>
      </c>
      <c r="R10" s="169"/>
      <c r="S10" s="168" t="s">
        <v>86</v>
      </c>
      <c r="T10" s="169"/>
      <c r="U10" s="168" t="s">
        <v>86</v>
      </c>
      <c r="V10" s="169"/>
      <c r="W10" s="168" t="s">
        <v>86</v>
      </c>
      <c r="X10" s="169"/>
      <c r="Y10" s="168" t="s">
        <v>86</v>
      </c>
      <c r="Z10" s="169"/>
      <c r="AA10" s="168" t="s">
        <v>86</v>
      </c>
      <c r="AB10" s="169"/>
      <c r="AC10" s="168" t="s">
        <v>86</v>
      </c>
      <c r="AD10" s="169"/>
      <c r="AE10" s="168" t="s">
        <v>86</v>
      </c>
      <c r="AF10" s="169"/>
      <c r="AG10" s="168" t="s">
        <v>75</v>
      </c>
      <c r="AH10" s="169"/>
      <c r="AI10" s="168" t="s">
        <v>75</v>
      </c>
      <c r="AJ10" s="169"/>
      <c r="AK10" s="168" t="s">
        <v>86</v>
      </c>
      <c r="AL10" s="169"/>
      <c r="AM10" s="168" t="s">
        <v>75</v>
      </c>
      <c r="AN10" s="169"/>
      <c r="AO10" s="168" t="s">
        <v>75</v>
      </c>
      <c r="AP10" s="169"/>
      <c r="AQ10" s="168" t="s">
        <v>75</v>
      </c>
      <c r="AR10" s="169"/>
      <c r="AS10" s="168" t="s">
        <v>86</v>
      </c>
      <c r="AT10" s="169"/>
      <c r="AU10" s="168" t="s">
        <v>86</v>
      </c>
      <c r="AV10" s="169"/>
      <c r="AW10" s="168" t="s">
        <v>86</v>
      </c>
      <c r="AX10" s="169"/>
      <c r="AY10" s="168" t="s">
        <v>86</v>
      </c>
      <c r="AZ10" s="169"/>
      <c r="BA10" s="168" t="s">
        <v>86</v>
      </c>
      <c r="BB10" s="169"/>
      <c r="BC10" s="168" t="s">
        <v>86</v>
      </c>
      <c r="BD10" s="169"/>
      <c r="BE10" s="168" t="s">
        <v>86</v>
      </c>
      <c r="BF10" s="169"/>
      <c r="BG10" s="168" t="s">
        <v>86</v>
      </c>
      <c r="BH10" s="169"/>
      <c r="BI10" s="168" t="s">
        <v>86</v>
      </c>
      <c r="BJ10" s="169"/>
      <c r="BK10" s="168" t="s">
        <v>86</v>
      </c>
      <c r="BL10" s="169"/>
      <c r="BM10" s="168" t="s">
        <v>86</v>
      </c>
      <c r="BN10" s="169"/>
      <c r="BO10" s="168" t="s">
        <v>86</v>
      </c>
      <c r="BP10" s="169"/>
      <c r="BQ10" s="168" t="s">
        <v>86</v>
      </c>
      <c r="BR10" s="169"/>
      <c r="BS10" s="168" t="s">
        <v>86</v>
      </c>
      <c r="BT10" s="169"/>
      <c r="BU10" s="168" t="s">
        <v>86</v>
      </c>
      <c r="BV10" s="169"/>
      <c r="BW10" s="168" t="s">
        <v>86</v>
      </c>
      <c r="BX10" s="169"/>
      <c r="BY10" s="168" t="s">
        <v>86</v>
      </c>
      <c r="BZ10" s="169"/>
      <c r="CA10" s="56"/>
      <c r="CB10" s="168" t="s">
        <v>86</v>
      </c>
      <c r="CC10" s="169"/>
      <c r="CD10" s="168" t="s">
        <v>86</v>
      </c>
      <c r="CE10" s="169"/>
      <c r="CF10" s="168" t="s">
        <v>86</v>
      </c>
      <c r="CG10" s="169"/>
      <c r="CH10" s="168" t="s">
        <v>86</v>
      </c>
      <c r="CI10" s="169"/>
      <c r="CJ10" s="168" t="s">
        <v>86</v>
      </c>
      <c r="CK10" s="169"/>
      <c r="CL10" s="168" t="s">
        <v>86</v>
      </c>
      <c r="CM10" s="169"/>
      <c r="CN10" s="168" t="s">
        <v>86</v>
      </c>
      <c r="CO10" s="169"/>
      <c r="CP10" s="168" t="s">
        <v>86</v>
      </c>
      <c r="CQ10" s="169"/>
      <c r="CR10" s="168" t="s">
        <v>86</v>
      </c>
      <c r="CS10" s="169"/>
      <c r="CT10" s="168" t="s">
        <v>86</v>
      </c>
      <c r="CU10" s="169"/>
      <c r="CV10" s="168" t="s">
        <v>86</v>
      </c>
      <c r="CW10" s="169"/>
      <c r="CX10" s="168" t="s">
        <v>86</v>
      </c>
      <c r="CY10" s="169"/>
      <c r="CZ10" s="168" t="s">
        <v>86</v>
      </c>
      <c r="DA10" s="169"/>
      <c r="DB10" s="168" t="s">
        <v>86</v>
      </c>
      <c r="DC10" s="169"/>
      <c r="DD10" s="168" t="s">
        <v>75</v>
      </c>
      <c r="DE10" s="169"/>
      <c r="DF10" s="168" t="s">
        <v>86</v>
      </c>
      <c r="DG10" s="169"/>
      <c r="DH10" s="168"/>
      <c r="DI10" s="169"/>
      <c r="DJ10" s="168"/>
      <c r="DK10" s="169"/>
      <c r="DL10" s="56"/>
    </row>
    <row r="11" spans="1:116" s="57" customFormat="1" ht="16.5" customHeight="1" x14ac:dyDescent="0.2">
      <c r="A11" s="54"/>
      <c r="B11" s="131" t="s">
        <v>12</v>
      </c>
      <c r="C11" s="168" t="s">
        <v>209</v>
      </c>
      <c r="D11" s="169"/>
      <c r="E11" s="168" t="s">
        <v>209</v>
      </c>
      <c r="F11" s="169"/>
      <c r="G11" s="168" t="s">
        <v>216</v>
      </c>
      <c r="H11" s="169"/>
      <c r="I11" s="168" t="s">
        <v>209</v>
      </c>
      <c r="J11" s="169"/>
      <c r="K11" s="168" t="s">
        <v>209</v>
      </c>
      <c r="L11" s="169"/>
      <c r="M11" s="168" t="s">
        <v>216</v>
      </c>
      <c r="N11" s="169"/>
      <c r="O11" s="168" t="s">
        <v>213</v>
      </c>
      <c r="P11" s="169"/>
      <c r="Q11" s="168" t="s">
        <v>212</v>
      </c>
      <c r="R11" s="169"/>
      <c r="S11" s="168" t="s">
        <v>213</v>
      </c>
      <c r="T11" s="169"/>
      <c r="U11" s="168" t="s">
        <v>212</v>
      </c>
      <c r="V11" s="169"/>
      <c r="W11" s="168" t="s">
        <v>213</v>
      </c>
      <c r="X11" s="169"/>
      <c r="Y11" s="168" t="s">
        <v>212</v>
      </c>
      <c r="Z11" s="169"/>
      <c r="AA11" s="168" t="s">
        <v>213</v>
      </c>
      <c r="AB11" s="169"/>
      <c r="AC11" s="168" t="s">
        <v>211</v>
      </c>
      <c r="AD11" s="169"/>
      <c r="AE11" s="168" t="s">
        <v>212</v>
      </c>
      <c r="AF11" s="169"/>
      <c r="AG11" s="168" t="s">
        <v>211</v>
      </c>
      <c r="AH11" s="169"/>
      <c r="AI11" s="168" t="s">
        <v>211</v>
      </c>
      <c r="AJ11" s="169"/>
      <c r="AK11" s="168" t="s">
        <v>212</v>
      </c>
      <c r="AL11" s="169"/>
      <c r="AM11" s="168" t="s">
        <v>212</v>
      </c>
      <c r="AN11" s="169"/>
      <c r="AO11" s="168" t="s">
        <v>212</v>
      </c>
      <c r="AP11" s="169"/>
      <c r="AQ11" s="173" t="s">
        <v>203</v>
      </c>
      <c r="AR11" s="174"/>
      <c r="AS11" s="173" t="s">
        <v>203</v>
      </c>
      <c r="AT11" s="174"/>
      <c r="AU11" s="173" t="s">
        <v>203</v>
      </c>
      <c r="AV11" s="174"/>
      <c r="AW11" s="168" t="s">
        <v>212</v>
      </c>
      <c r="AX11" s="169"/>
      <c r="AY11" s="173" t="s">
        <v>203</v>
      </c>
      <c r="AZ11" s="174"/>
      <c r="BA11" s="173" t="s">
        <v>203</v>
      </c>
      <c r="BB11" s="174"/>
      <c r="BC11" s="173" t="s">
        <v>203</v>
      </c>
      <c r="BD11" s="174"/>
      <c r="BE11" s="173" t="s">
        <v>203</v>
      </c>
      <c r="BF11" s="174"/>
      <c r="BG11" s="173" t="s">
        <v>203</v>
      </c>
      <c r="BH11" s="174"/>
      <c r="BI11" s="173" t="s">
        <v>203</v>
      </c>
      <c r="BJ11" s="174"/>
      <c r="BK11" s="173" t="s">
        <v>203</v>
      </c>
      <c r="BL11" s="174"/>
      <c r="BM11" s="173" t="s">
        <v>203</v>
      </c>
      <c r="BN11" s="174"/>
      <c r="BO11" s="173" t="s">
        <v>203</v>
      </c>
      <c r="BP11" s="174"/>
      <c r="BQ11" s="173" t="s">
        <v>203</v>
      </c>
      <c r="BR11" s="174"/>
      <c r="BS11" s="173" t="s">
        <v>203</v>
      </c>
      <c r="BT11" s="174"/>
      <c r="BU11" s="173" t="s">
        <v>203</v>
      </c>
      <c r="BV11" s="174"/>
      <c r="BW11" s="173" t="s">
        <v>203</v>
      </c>
      <c r="BX11" s="174"/>
      <c r="BY11" s="173" t="s">
        <v>203</v>
      </c>
      <c r="BZ11" s="174"/>
      <c r="CA11" s="126"/>
      <c r="CB11" s="173" t="s">
        <v>203</v>
      </c>
      <c r="CC11" s="174"/>
      <c r="CD11" s="173" t="s">
        <v>203</v>
      </c>
      <c r="CE11" s="174"/>
      <c r="CF11" s="173" t="s">
        <v>203</v>
      </c>
      <c r="CG11" s="174"/>
      <c r="CH11" s="173" t="s">
        <v>203</v>
      </c>
      <c r="CI11" s="174"/>
      <c r="CJ11" s="173" t="s">
        <v>203</v>
      </c>
      <c r="CK11" s="174"/>
      <c r="CL11" s="173" t="s">
        <v>203</v>
      </c>
      <c r="CM11" s="174"/>
      <c r="CN11" s="173" t="s">
        <v>203</v>
      </c>
      <c r="CO11" s="174"/>
      <c r="CP11" s="173" t="s">
        <v>203</v>
      </c>
      <c r="CQ11" s="174"/>
      <c r="CR11" s="173" t="s">
        <v>203</v>
      </c>
      <c r="CS11" s="174"/>
      <c r="CT11" s="173" t="s">
        <v>203</v>
      </c>
      <c r="CU11" s="174"/>
      <c r="CV11" s="173" t="s">
        <v>203</v>
      </c>
      <c r="CW11" s="174"/>
      <c r="CX11" s="173" t="s">
        <v>203</v>
      </c>
      <c r="CY11" s="174"/>
      <c r="CZ11" s="173" t="s">
        <v>203</v>
      </c>
      <c r="DA11" s="174"/>
      <c r="DB11" s="173" t="s">
        <v>203</v>
      </c>
      <c r="DC11" s="174"/>
      <c r="DD11" s="177"/>
      <c r="DE11" s="177"/>
      <c r="DF11" s="177"/>
      <c r="DG11" s="177"/>
      <c r="DH11" s="177"/>
      <c r="DI11" s="177"/>
      <c r="DJ11" s="168"/>
      <c r="DK11" s="169"/>
      <c r="DL11" s="56"/>
    </row>
    <row r="12" spans="1:116" s="57" customFormat="1" ht="25.5" customHeight="1" x14ac:dyDescent="0.2">
      <c r="A12" s="54"/>
      <c r="B12" s="131" t="s">
        <v>13</v>
      </c>
      <c r="C12" s="168">
        <v>30</v>
      </c>
      <c r="D12" s="169"/>
      <c r="E12" s="168">
        <v>30</v>
      </c>
      <c r="F12" s="169"/>
      <c r="G12" s="168">
        <v>24</v>
      </c>
      <c r="H12" s="169"/>
      <c r="I12" s="168">
        <v>30</v>
      </c>
      <c r="J12" s="169"/>
      <c r="K12" s="168">
        <v>30</v>
      </c>
      <c r="L12" s="169"/>
      <c r="M12" s="168">
        <v>24</v>
      </c>
      <c r="N12" s="169"/>
      <c r="O12" s="168">
        <v>4</v>
      </c>
      <c r="P12" s="169"/>
      <c r="Q12" s="168">
        <v>1</v>
      </c>
      <c r="R12" s="169"/>
      <c r="S12" s="168">
        <v>4</v>
      </c>
      <c r="T12" s="169"/>
      <c r="U12" s="168">
        <v>1</v>
      </c>
      <c r="V12" s="169"/>
      <c r="W12" s="168">
        <v>4</v>
      </c>
      <c r="X12" s="169"/>
      <c r="Y12" s="168">
        <v>1</v>
      </c>
      <c r="Z12" s="169"/>
      <c r="AA12" s="168">
        <v>4</v>
      </c>
      <c r="AB12" s="169"/>
      <c r="AC12" s="168">
        <v>2</v>
      </c>
      <c r="AD12" s="169"/>
      <c r="AE12" s="168">
        <v>1</v>
      </c>
      <c r="AF12" s="169"/>
      <c r="AG12" s="168">
        <v>2</v>
      </c>
      <c r="AH12" s="169"/>
      <c r="AI12" s="168">
        <v>2</v>
      </c>
      <c r="AJ12" s="169"/>
      <c r="AK12" s="168">
        <v>1</v>
      </c>
      <c r="AL12" s="169"/>
      <c r="AM12" s="168">
        <v>1</v>
      </c>
      <c r="AN12" s="169"/>
      <c r="AO12" s="168">
        <v>1</v>
      </c>
      <c r="AP12" s="169"/>
      <c r="AQ12" s="168"/>
      <c r="AR12" s="169"/>
      <c r="AS12" s="168"/>
      <c r="AT12" s="169"/>
      <c r="AU12" s="168"/>
      <c r="AV12" s="169"/>
      <c r="AW12" s="168">
        <v>1</v>
      </c>
      <c r="AX12" s="169"/>
      <c r="AY12" s="168"/>
      <c r="AZ12" s="169"/>
      <c r="BA12" s="168"/>
      <c r="BB12" s="169"/>
      <c r="BC12" s="168"/>
      <c r="BD12" s="169"/>
      <c r="BE12" s="168"/>
      <c r="BF12" s="169"/>
      <c r="BG12" s="168"/>
      <c r="BH12" s="169"/>
      <c r="BI12" s="168"/>
      <c r="BJ12" s="169"/>
      <c r="BK12" s="168"/>
      <c r="BL12" s="169"/>
      <c r="BM12" s="168"/>
      <c r="BN12" s="169"/>
      <c r="BO12" s="168"/>
      <c r="BP12" s="169"/>
      <c r="BQ12" s="168"/>
      <c r="BR12" s="169"/>
      <c r="BS12" s="168"/>
      <c r="BT12" s="169"/>
      <c r="BU12" s="168"/>
      <c r="BV12" s="169"/>
      <c r="BW12" s="168"/>
      <c r="BX12" s="169"/>
      <c r="BY12" s="168"/>
      <c r="BZ12" s="169"/>
      <c r="CA12" s="56"/>
      <c r="CB12" s="168"/>
      <c r="CC12" s="169"/>
      <c r="CD12" s="168"/>
      <c r="CE12" s="169"/>
      <c r="CF12" s="168"/>
      <c r="CG12" s="169"/>
      <c r="CH12" s="168"/>
      <c r="CI12" s="169"/>
      <c r="CJ12" s="168"/>
      <c r="CK12" s="169"/>
      <c r="CL12" s="168"/>
      <c r="CM12" s="169"/>
      <c r="CN12" s="168"/>
      <c r="CO12" s="169"/>
      <c r="CP12" s="168"/>
      <c r="CQ12" s="169"/>
      <c r="CR12" s="168"/>
      <c r="CS12" s="169"/>
      <c r="CT12" s="168"/>
      <c r="CU12" s="169"/>
      <c r="CV12" s="168"/>
      <c r="CW12" s="169"/>
      <c r="CX12" s="168"/>
      <c r="CY12" s="169"/>
      <c r="CZ12" s="168"/>
      <c r="DA12" s="169"/>
      <c r="DB12" s="168"/>
      <c r="DC12" s="169"/>
      <c r="DD12" s="168"/>
      <c r="DE12" s="169"/>
      <c r="DF12" s="168"/>
      <c r="DG12" s="169"/>
      <c r="DH12" s="168"/>
      <c r="DI12" s="169"/>
      <c r="DJ12" s="168"/>
      <c r="DK12" s="169"/>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x14ac:dyDescent="0.2">
      <c r="A14" s="165">
        <v>1</v>
      </c>
      <c r="B14" s="61"/>
      <c r="C14" s="166">
        <v>51693</v>
      </c>
      <c r="D14" s="63"/>
      <c r="E14" s="64">
        <v>31.1</v>
      </c>
      <c r="F14" s="63"/>
      <c r="G14" s="62">
        <v>30</v>
      </c>
      <c r="H14" s="62"/>
      <c r="I14" s="62">
        <v>7.2</v>
      </c>
      <c r="J14" s="62"/>
      <c r="K14" s="62">
        <v>6.4</v>
      </c>
      <c r="L14" s="63"/>
      <c r="M14" s="62"/>
      <c r="N14" s="63"/>
      <c r="O14" s="62"/>
      <c r="P14" s="63"/>
      <c r="Q14" s="62"/>
      <c r="R14" s="63"/>
      <c r="S14" s="62"/>
      <c r="T14" s="63"/>
      <c r="U14" s="62"/>
      <c r="V14" s="63"/>
      <c r="W14" s="62"/>
      <c r="X14" s="63"/>
      <c r="Y14" s="62"/>
      <c r="Z14" s="63"/>
      <c r="AA14" s="62"/>
      <c r="AB14" s="63"/>
      <c r="AC14" s="62"/>
      <c r="AD14" s="63"/>
      <c r="AE14" s="62"/>
      <c r="AF14" s="63"/>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x14ac:dyDescent="0.2">
      <c r="A15" s="165">
        <v>2</v>
      </c>
      <c r="B15" s="61"/>
      <c r="C15" s="166">
        <v>51539</v>
      </c>
      <c r="D15" s="62"/>
      <c r="E15" s="64">
        <v>31.1</v>
      </c>
      <c r="F15" s="63"/>
      <c r="G15" s="62">
        <v>30</v>
      </c>
      <c r="H15" s="62"/>
      <c r="I15" s="62">
        <v>7.1</v>
      </c>
      <c r="J15" s="62"/>
      <c r="K15" s="62">
        <v>6.5</v>
      </c>
      <c r="L15" s="63"/>
      <c r="M15" s="62"/>
      <c r="N15" s="63"/>
      <c r="O15" s="62"/>
      <c r="P15" s="63"/>
      <c r="Q15" s="62"/>
      <c r="R15" s="63"/>
      <c r="S15" s="62"/>
      <c r="T15" s="63"/>
      <c r="U15" s="62"/>
      <c r="V15" s="63"/>
      <c r="W15" s="62"/>
      <c r="X15" s="63"/>
      <c r="Y15" s="62"/>
      <c r="Z15" s="63"/>
      <c r="AA15" s="62"/>
      <c r="AB15" s="63"/>
      <c r="AC15" s="62"/>
      <c r="AD15" s="63"/>
      <c r="AE15" s="62"/>
      <c r="AF15" s="63"/>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x14ac:dyDescent="0.2">
      <c r="A16" s="165">
        <v>3</v>
      </c>
      <c r="B16" s="61"/>
      <c r="C16" s="166">
        <v>42518</v>
      </c>
      <c r="D16" s="62"/>
      <c r="E16" s="64">
        <v>31</v>
      </c>
      <c r="F16" s="63"/>
      <c r="G16" s="62">
        <v>30</v>
      </c>
      <c r="H16" s="62"/>
      <c r="I16" s="62">
        <v>7</v>
      </c>
      <c r="J16" s="62"/>
      <c r="K16" s="62">
        <v>6.5</v>
      </c>
      <c r="L16" s="63"/>
      <c r="M16" s="62"/>
      <c r="N16" s="63"/>
      <c r="O16" s="62"/>
      <c r="P16" s="63"/>
      <c r="Q16" s="62"/>
      <c r="R16" s="63"/>
      <c r="S16" s="62"/>
      <c r="T16" s="63"/>
      <c r="U16" s="62"/>
      <c r="V16" s="63"/>
      <c r="W16" s="62"/>
      <c r="X16" s="63"/>
      <c r="Y16" s="62"/>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x14ac:dyDescent="0.2">
      <c r="A17" s="165">
        <v>4</v>
      </c>
      <c r="B17" s="61"/>
      <c r="C17" s="166">
        <v>61175</v>
      </c>
      <c r="D17" s="62"/>
      <c r="E17" s="64">
        <v>31.1</v>
      </c>
      <c r="F17" s="63"/>
      <c r="G17" s="62">
        <v>30</v>
      </c>
      <c r="H17" s="62"/>
      <c r="I17" s="62">
        <v>7.1</v>
      </c>
      <c r="J17" s="62"/>
      <c r="K17" s="62">
        <v>6.3</v>
      </c>
      <c r="L17" s="63"/>
      <c r="M17" s="62"/>
      <c r="N17" s="63"/>
      <c r="O17" s="62"/>
      <c r="P17" s="63"/>
      <c r="Q17" s="62"/>
      <c r="R17" s="63"/>
      <c r="S17" s="62"/>
      <c r="T17" s="63"/>
      <c r="U17" s="62"/>
      <c r="V17" s="63"/>
      <c r="W17" s="62"/>
      <c r="X17" s="63"/>
      <c r="Y17" s="62"/>
      <c r="Z17" s="63"/>
      <c r="AA17" s="62"/>
      <c r="AB17" s="63"/>
      <c r="AC17" s="62"/>
      <c r="AD17" s="63"/>
      <c r="AE17" s="62"/>
      <c r="AF17" s="63"/>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x14ac:dyDescent="0.2">
      <c r="A18" s="165">
        <v>5</v>
      </c>
      <c r="B18" s="61"/>
      <c r="C18" s="166">
        <v>38655</v>
      </c>
      <c r="D18" s="62"/>
      <c r="E18" s="64">
        <v>31</v>
      </c>
      <c r="F18" s="63"/>
      <c r="G18" s="62">
        <v>30</v>
      </c>
      <c r="H18" s="62"/>
      <c r="I18" s="62">
        <v>7.1</v>
      </c>
      <c r="J18" s="62"/>
      <c r="K18" s="62">
        <v>6</v>
      </c>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x14ac:dyDescent="0.2">
      <c r="A19" s="165">
        <v>6</v>
      </c>
      <c r="B19" s="61"/>
      <c r="C19" s="166">
        <v>47856</v>
      </c>
      <c r="D19" s="62"/>
      <c r="E19" s="64">
        <v>31</v>
      </c>
      <c r="F19" s="63"/>
      <c r="G19" s="62">
        <v>30</v>
      </c>
      <c r="H19" s="62"/>
      <c r="I19" s="62">
        <v>7.2</v>
      </c>
      <c r="J19" s="62"/>
      <c r="K19" s="62">
        <v>6.4</v>
      </c>
      <c r="L19" s="63"/>
      <c r="M19" s="62">
        <v>7.13</v>
      </c>
      <c r="N19" s="63" t="s">
        <v>181</v>
      </c>
      <c r="O19" s="62">
        <v>254</v>
      </c>
      <c r="P19" s="63" t="s">
        <v>181</v>
      </c>
      <c r="Q19" s="62">
        <v>235</v>
      </c>
      <c r="R19" s="63" t="s">
        <v>181</v>
      </c>
      <c r="S19" s="62">
        <v>453</v>
      </c>
      <c r="T19" s="63" t="s">
        <v>181</v>
      </c>
      <c r="U19" s="62">
        <v>376</v>
      </c>
      <c r="V19" s="63" t="s">
        <v>181</v>
      </c>
      <c r="W19" s="62">
        <v>1058</v>
      </c>
      <c r="X19" s="63" t="s">
        <v>181</v>
      </c>
      <c r="Y19" s="62">
        <v>603</v>
      </c>
      <c r="Z19" s="63" t="s">
        <v>181</v>
      </c>
      <c r="AA19" s="62">
        <v>83</v>
      </c>
      <c r="AB19" s="63" t="s">
        <v>181</v>
      </c>
      <c r="AC19" s="62">
        <v>73</v>
      </c>
      <c r="AD19" s="63" t="s">
        <v>181</v>
      </c>
      <c r="AE19" s="62">
        <v>10</v>
      </c>
      <c r="AF19" s="63" t="s">
        <v>181</v>
      </c>
      <c r="AG19" s="62">
        <v>10</v>
      </c>
      <c r="AH19" s="63" t="s">
        <v>181</v>
      </c>
      <c r="AI19" s="62">
        <v>66</v>
      </c>
      <c r="AJ19" s="63" t="s">
        <v>181</v>
      </c>
      <c r="AK19" s="62">
        <v>4.8</v>
      </c>
      <c r="AL19" s="63" t="s">
        <v>181</v>
      </c>
      <c r="AM19" s="62">
        <v>18.899999999999999</v>
      </c>
      <c r="AN19" s="63" t="s">
        <v>181</v>
      </c>
      <c r="AO19" s="62">
        <v>0.01</v>
      </c>
      <c r="AP19" s="63" t="s">
        <v>181</v>
      </c>
      <c r="AQ19" s="62"/>
      <c r="AR19" s="63"/>
      <c r="AS19" s="62"/>
      <c r="AT19" s="63"/>
      <c r="AU19" s="62"/>
      <c r="AV19" s="63"/>
      <c r="AW19" s="62">
        <v>164</v>
      </c>
      <c r="AX19" s="63" t="s">
        <v>181</v>
      </c>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x14ac:dyDescent="0.2">
      <c r="A20" s="165">
        <v>7</v>
      </c>
      <c r="B20" s="61"/>
      <c r="C20" s="166">
        <v>48616</v>
      </c>
      <c r="D20" s="62"/>
      <c r="E20" s="64">
        <v>31</v>
      </c>
      <c r="F20" s="63"/>
      <c r="G20" s="62">
        <v>30</v>
      </c>
      <c r="H20" s="62"/>
      <c r="I20" s="62">
        <v>7.1</v>
      </c>
      <c r="J20" s="62"/>
      <c r="K20" s="62">
        <v>6.4</v>
      </c>
      <c r="L20" s="63"/>
      <c r="M20" s="62"/>
      <c r="N20" s="63"/>
      <c r="O20" s="62"/>
      <c r="P20" s="63"/>
      <c r="Q20" s="62"/>
      <c r="R20" s="63"/>
      <c r="S20" s="62"/>
      <c r="T20" s="63"/>
      <c r="U20" s="62"/>
      <c r="V20" s="63"/>
      <c r="W20" s="62"/>
      <c r="X20" s="63"/>
      <c r="Y20" s="62"/>
      <c r="Z20" s="63"/>
      <c r="AA20" s="62"/>
      <c r="AB20" s="63"/>
      <c r="AC20" s="62"/>
      <c r="AD20" s="63"/>
      <c r="AE20" s="62"/>
      <c r="AF20" s="63"/>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x14ac:dyDescent="0.2">
      <c r="A21" s="165">
        <v>8</v>
      </c>
      <c r="B21" s="61"/>
      <c r="C21" s="166">
        <v>50337</v>
      </c>
      <c r="D21" s="63"/>
      <c r="E21" s="64">
        <v>31</v>
      </c>
      <c r="F21" s="63"/>
      <c r="G21" s="62">
        <v>30</v>
      </c>
      <c r="H21" s="62"/>
      <c r="I21" s="62">
        <v>7.3</v>
      </c>
      <c r="J21" s="62"/>
      <c r="K21" s="62">
        <v>6.5</v>
      </c>
      <c r="L21" s="63"/>
      <c r="M21" s="62"/>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x14ac:dyDescent="0.2">
      <c r="A22" s="165">
        <v>9</v>
      </c>
      <c r="B22" s="61"/>
      <c r="C22" s="166">
        <v>47165</v>
      </c>
      <c r="D22" s="63"/>
      <c r="E22" s="64">
        <v>31</v>
      </c>
      <c r="F22" s="63"/>
      <c r="G22" s="62">
        <v>30</v>
      </c>
      <c r="H22" s="62"/>
      <c r="I22" s="62">
        <v>7</v>
      </c>
      <c r="J22" s="62"/>
      <c r="K22" s="62">
        <v>6.3</v>
      </c>
      <c r="L22" s="63"/>
      <c r="M22" s="62"/>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x14ac:dyDescent="0.2">
      <c r="A23" s="165">
        <v>10</v>
      </c>
      <c r="B23" s="61"/>
      <c r="C23" s="166">
        <v>47165</v>
      </c>
      <c r="D23" s="63"/>
      <c r="E23" s="64">
        <v>31</v>
      </c>
      <c r="F23" s="63"/>
      <c r="G23" s="62">
        <v>30</v>
      </c>
      <c r="H23" s="62"/>
      <c r="I23" s="62">
        <v>7.1</v>
      </c>
      <c r="J23" s="62"/>
      <c r="K23" s="62">
        <v>6.3</v>
      </c>
      <c r="L23" s="63"/>
      <c r="M23" s="62"/>
      <c r="N23" s="63"/>
      <c r="O23" s="62"/>
      <c r="P23" s="63"/>
      <c r="Q23" s="62"/>
      <c r="R23" s="63"/>
      <c r="S23" s="62"/>
      <c r="T23" s="63"/>
      <c r="U23" s="62"/>
      <c r="V23" s="63"/>
      <c r="W23" s="62"/>
      <c r="X23" s="63"/>
      <c r="Y23" s="62"/>
      <c r="Z23" s="63"/>
      <c r="AA23" s="62"/>
      <c r="AB23" s="63"/>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x14ac:dyDescent="0.2">
      <c r="A24" s="165">
        <v>11</v>
      </c>
      <c r="B24" s="61"/>
      <c r="C24" s="166">
        <v>46182</v>
      </c>
      <c r="D24" s="63"/>
      <c r="E24" s="64">
        <v>31</v>
      </c>
      <c r="F24" s="63"/>
      <c r="G24" s="62">
        <v>30</v>
      </c>
      <c r="H24" s="62"/>
      <c r="I24" s="62">
        <v>7.2</v>
      </c>
      <c r="J24" s="62"/>
      <c r="K24" s="62">
        <v>6.5</v>
      </c>
      <c r="L24" s="63"/>
      <c r="M24" s="62"/>
      <c r="N24" s="63"/>
      <c r="O24" s="62"/>
      <c r="P24" s="63"/>
      <c r="Q24" s="62"/>
      <c r="R24" s="63"/>
      <c r="S24" s="62"/>
      <c r="T24" s="63"/>
      <c r="U24" s="62"/>
      <c r="V24" s="63"/>
      <c r="W24" s="62"/>
      <c r="X24" s="63"/>
      <c r="Y24" s="62"/>
      <c r="Z24" s="63"/>
      <c r="AA24" s="62"/>
      <c r="AB24" s="63"/>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x14ac:dyDescent="0.2">
      <c r="A25" s="165">
        <v>12</v>
      </c>
      <c r="B25" s="61"/>
      <c r="C25" s="166">
        <v>50877</v>
      </c>
      <c r="D25" s="63"/>
      <c r="E25" s="64">
        <v>31</v>
      </c>
      <c r="F25" s="63"/>
      <c r="G25" s="62">
        <v>30</v>
      </c>
      <c r="H25" s="62"/>
      <c r="I25" s="62">
        <v>7.2</v>
      </c>
      <c r="J25" s="62"/>
      <c r="K25" s="62">
        <v>6.4</v>
      </c>
      <c r="L25" s="63"/>
      <c r="M25" s="62">
        <v>7.25</v>
      </c>
      <c r="N25" s="63" t="s">
        <v>181</v>
      </c>
      <c r="O25" s="62">
        <v>271</v>
      </c>
      <c r="P25" s="63" t="s">
        <v>181</v>
      </c>
      <c r="Q25" s="62"/>
      <c r="R25" s="63"/>
      <c r="S25" s="62"/>
      <c r="T25" s="63"/>
      <c r="U25" s="62"/>
      <c r="V25" s="63"/>
      <c r="W25" s="62">
        <v>850</v>
      </c>
      <c r="X25" s="63" t="s">
        <v>181</v>
      </c>
      <c r="Y25" s="62"/>
      <c r="Z25" s="63"/>
      <c r="AA25" s="62">
        <v>59</v>
      </c>
      <c r="AB25" s="63" t="s">
        <v>181</v>
      </c>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x14ac:dyDescent="0.2">
      <c r="A26" s="165">
        <v>13</v>
      </c>
      <c r="B26" s="61"/>
      <c r="C26" s="166">
        <v>49208</v>
      </c>
      <c r="D26" s="63"/>
      <c r="E26" s="64">
        <v>31</v>
      </c>
      <c r="F26" s="63"/>
      <c r="G26" s="62">
        <v>31</v>
      </c>
      <c r="H26" s="62"/>
      <c r="I26" s="62">
        <v>7.1</v>
      </c>
      <c r="J26" s="62"/>
      <c r="K26" s="62">
        <v>6.4</v>
      </c>
      <c r="L26" s="63"/>
      <c r="M26" s="62"/>
      <c r="N26" s="63"/>
      <c r="O26" s="62"/>
      <c r="P26" s="63"/>
      <c r="Q26" s="62"/>
      <c r="R26" s="63"/>
      <c r="S26" s="62"/>
      <c r="T26" s="63"/>
      <c r="U26" s="62"/>
      <c r="V26" s="63"/>
      <c r="W26" s="62"/>
      <c r="X26" s="63"/>
      <c r="Y26" s="62"/>
      <c r="Z26" s="63"/>
      <c r="AA26" s="62"/>
      <c r="AB26" s="63"/>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x14ac:dyDescent="0.2">
      <c r="A27" s="165">
        <v>14</v>
      </c>
      <c r="B27" s="61"/>
      <c r="C27" s="166">
        <v>47809</v>
      </c>
      <c r="D27" s="63"/>
      <c r="E27" s="64">
        <v>31</v>
      </c>
      <c r="F27" s="63"/>
      <c r="G27" s="62">
        <v>31</v>
      </c>
      <c r="H27" s="62"/>
      <c r="I27" s="62">
        <v>7.1</v>
      </c>
      <c r="J27" s="62"/>
      <c r="K27" s="62">
        <v>6.5</v>
      </c>
      <c r="L27" s="63"/>
      <c r="M27" s="62"/>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x14ac:dyDescent="0.2">
      <c r="A28" s="165">
        <v>15</v>
      </c>
      <c r="B28" s="61"/>
      <c r="C28" s="166">
        <v>45982</v>
      </c>
      <c r="D28" s="63"/>
      <c r="E28" s="64">
        <v>31</v>
      </c>
      <c r="F28" s="63"/>
      <c r="G28" s="62">
        <v>31</v>
      </c>
      <c r="H28" s="62"/>
      <c r="I28" s="62">
        <v>7.2</v>
      </c>
      <c r="J28" s="62"/>
      <c r="K28" s="62">
        <v>6.5</v>
      </c>
      <c r="L28" s="63"/>
      <c r="M28" s="62"/>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x14ac:dyDescent="0.2">
      <c r="A29" s="165">
        <v>16</v>
      </c>
      <c r="B29" s="61"/>
      <c r="C29" s="166">
        <v>49700</v>
      </c>
      <c r="D29" s="63"/>
      <c r="E29" s="64">
        <v>30.7</v>
      </c>
      <c r="F29" s="63"/>
      <c r="G29" s="62">
        <v>30</v>
      </c>
      <c r="H29" s="62"/>
      <c r="I29" s="62">
        <v>7.1</v>
      </c>
      <c r="J29" s="62"/>
      <c r="K29" s="62">
        <v>6.4</v>
      </c>
      <c r="L29" s="63"/>
      <c r="M29" s="62"/>
      <c r="N29" s="63"/>
      <c r="O29" s="62"/>
      <c r="P29" s="63"/>
      <c r="Q29" s="62"/>
      <c r="R29" s="63"/>
      <c r="S29" s="62"/>
      <c r="T29" s="63"/>
      <c r="U29" s="62"/>
      <c r="V29" s="63"/>
      <c r="W29" s="62"/>
      <c r="X29" s="63"/>
      <c r="Y29" s="62"/>
      <c r="Z29" s="63"/>
      <c r="AA29" s="62"/>
      <c r="AB29" s="63"/>
      <c r="AC29" s="62"/>
      <c r="AD29" s="63"/>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x14ac:dyDescent="0.2">
      <c r="A30" s="165">
        <v>17</v>
      </c>
      <c r="B30" s="61"/>
      <c r="C30" s="166">
        <v>45597</v>
      </c>
      <c r="D30" s="63"/>
      <c r="E30" s="64">
        <v>30.7</v>
      </c>
      <c r="F30" s="63"/>
      <c r="G30" s="62">
        <v>30</v>
      </c>
      <c r="H30" s="62"/>
      <c r="I30" s="62">
        <v>7.1</v>
      </c>
      <c r="J30" s="62"/>
      <c r="K30" s="62">
        <v>6.4</v>
      </c>
      <c r="L30" s="63"/>
      <c r="M30" s="62"/>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x14ac:dyDescent="0.2">
      <c r="A31" s="165">
        <v>18</v>
      </c>
      <c r="B31" s="61"/>
      <c r="C31" s="166">
        <v>45597</v>
      </c>
      <c r="D31" s="63"/>
      <c r="E31" s="64">
        <v>30.6</v>
      </c>
      <c r="F31" s="63"/>
      <c r="G31" s="62">
        <v>30</v>
      </c>
      <c r="H31" s="62"/>
      <c r="I31" s="62">
        <v>7</v>
      </c>
      <c r="J31" s="62"/>
      <c r="K31" s="62">
        <v>6.3</v>
      </c>
      <c r="L31" s="63"/>
      <c r="M31" s="62"/>
      <c r="N31" s="63"/>
      <c r="O31" s="62"/>
      <c r="P31" s="63"/>
      <c r="Q31" s="62"/>
      <c r="R31" s="63"/>
      <c r="S31" s="62"/>
      <c r="T31" s="63"/>
      <c r="U31" s="62"/>
      <c r="V31" s="63"/>
      <c r="W31" s="62"/>
      <c r="X31" s="63"/>
      <c r="Y31" s="62"/>
      <c r="Z31" s="63"/>
      <c r="AA31" s="62"/>
      <c r="AB31" s="63"/>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x14ac:dyDescent="0.2">
      <c r="A32" s="165">
        <v>19</v>
      </c>
      <c r="B32" s="61"/>
      <c r="C32" s="166">
        <v>56363</v>
      </c>
      <c r="D32" s="63"/>
      <c r="E32" s="64">
        <v>31</v>
      </c>
      <c r="F32" s="63"/>
      <c r="G32" s="62">
        <v>30</v>
      </c>
      <c r="H32" s="62"/>
      <c r="I32" s="62">
        <v>7.1</v>
      </c>
      <c r="J32" s="62"/>
      <c r="K32" s="62">
        <v>6.2</v>
      </c>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x14ac:dyDescent="0.2">
      <c r="A33" s="165">
        <v>20</v>
      </c>
      <c r="B33" s="61"/>
      <c r="C33" s="166">
        <v>34295</v>
      </c>
      <c r="D33" s="63"/>
      <c r="E33" s="64">
        <v>31</v>
      </c>
      <c r="F33" s="63"/>
      <c r="G33" s="62">
        <v>30</v>
      </c>
      <c r="H33" s="62"/>
      <c r="I33" s="62">
        <v>7.1</v>
      </c>
      <c r="J33" s="62"/>
      <c r="K33" s="62">
        <v>6.4</v>
      </c>
      <c r="L33" s="63"/>
      <c r="M33" s="62">
        <v>7.29</v>
      </c>
      <c r="N33" s="63" t="s">
        <v>181</v>
      </c>
      <c r="O33" s="62">
        <v>175</v>
      </c>
      <c r="P33" s="63" t="s">
        <v>181</v>
      </c>
      <c r="Q33" s="62"/>
      <c r="R33" s="63"/>
      <c r="S33" s="62">
        <v>303</v>
      </c>
      <c r="T33" s="63" t="s">
        <v>181</v>
      </c>
      <c r="U33" s="62"/>
      <c r="V33" s="63"/>
      <c r="W33" s="62">
        <v>552</v>
      </c>
      <c r="X33" s="63" t="s">
        <v>181</v>
      </c>
      <c r="Y33" s="62"/>
      <c r="Z33" s="63"/>
      <c r="AA33" s="62">
        <v>69</v>
      </c>
      <c r="AB33" s="63" t="s">
        <v>181</v>
      </c>
      <c r="AC33" s="62">
        <v>59.3</v>
      </c>
      <c r="AD33" s="63" t="s">
        <v>181</v>
      </c>
      <c r="AE33" s="62"/>
      <c r="AF33" s="63"/>
      <c r="AG33" s="62">
        <v>10</v>
      </c>
      <c r="AH33" s="63" t="s">
        <v>181</v>
      </c>
      <c r="AI33" s="62">
        <v>62</v>
      </c>
      <c r="AJ33" s="63" t="s">
        <v>181</v>
      </c>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166">
        <v>47560</v>
      </c>
      <c r="D34" s="63"/>
      <c r="E34" s="64">
        <v>30.6</v>
      </c>
      <c r="F34" s="63"/>
      <c r="G34" s="62">
        <v>30</v>
      </c>
      <c r="H34" s="62"/>
      <c r="I34" s="62">
        <v>7.1</v>
      </c>
      <c r="J34" s="62"/>
      <c r="K34" s="62">
        <v>6.4</v>
      </c>
      <c r="L34" s="63"/>
      <c r="M34" s="62"/>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x14ac:dyDescent="0.2">
      <c r="A35" s="165">
        <v>22</v>
      </c>
      <c r="B35" s="61"/>
      <c r="C35" s="166">
        <v>46537</v>
      </c>
      <c r="D35" s="63"/>
      <c r="E35" s="64">
        <v>30.6</v>
      </c>
      <c r="F35" s="63"/>
      <c r="G35" s="62">
        <v>30</v>
      </c>
      <c r="H35" s="62"/>
      <c r="I35" s="62">
        <v>7.2</v>
      </c>
      <c r="J35" s="62"/>
      <c r="K35" s="62">
        <v>6.5</v>
      </c>
      <c r="L35" s="63"/>
      <c r="M35" s="62"/>
      <c r="N35" s="63"/>
      <c r="O35" s="62"/>
      <c r="P35" s="63"/>
      <c r="Q35" s="62"/>
      <c r="R35" s="63"/>
      <c r="S35" s="62"/>
      <c r="T35" s="63"/>
      <c r="U35" s="62"/>
      <c r="V35" s="63"/>
      <c r="W35" s="62"/>
      <c r="X35" s="63"/>
      <c r="Y35" s="62"/>
      <c r="Z35" s="63"/>
      <c r="AA35" s="62"/>
      <c r="AB35" s="63"/>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x14ac:dyDescent="0.2">
      <c r="A36" s="165">
        <v>23</v>
      </c>
      <c r="B36" s="61"/>
      <c r="C36" s="166">
        <v>49105</v>
      </c>
      <c r="D36" s="63"/>
      <c r="E36" s="64">
        <v>30.7</v>
      </c>
      <c r="F36" s="63"/>
      <c r="G36" s="62">
        <v>30</v>
      </c>
      <c r="H36" s="62"/>
      <c r="I36" s="62">
        <v>7</v>
      </c>
      <c r="J36" s="62"/>
      <c r="K36" s="62">
        <v>6.4</v>
      </c>
      <c r="L36" s="63"/>
      <c r="M36" s="62"/>
      <c r="N36" s="63"/>
      <c r="O36" s="62"/>
      <c r="P36" s="63"/>
      <c r="Q36" s="62"/>
      <c r="R36" s="63"/>
      <c r="S36" s="62"/>
      <c r="T36" s="63"/>
      <c r="U36" s="62"/>
      <c r="V36" s="63"/>
      <c r="W36" s="62"/>
      <c r="X36" s="63"/>
      <c r="Y36" s="62"/>
      <c r="Z36" s="63"/>
      <c r="AA36" s="62"/>
      <c r="AB36" s="63"/>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x14ac:dyDescent="0.2">
      <c r="A37" s="165">
        <v>24</v>
      </c>
      <c r="B37" s="61"/>
      <c r="C37" s="166">
        <v>46882</v>
      </c>
      <c r="D37" s="63"/>
      <c r="E37" s="64">
        <v>30.6</v>
      </c>
      <c r="F37" s="63"/>
      <c r="G37" s="62">
        <v>30</v>
      </c>
      <c r="H37" s="62"/>
      <c r="I37" s="62">
        <v>7.1</v>
      </c>
      <c r="J37" s="62"/>
      <c r="K37" s="62">
        <v>6.5</v>
      </c>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x14ac:dyDescent="0.2">
      <c r="A38" s="165">
        <v>25</v>
      </c>
      <c r="B38" s="61"/>
      <c r="C38" s="166">
        <v>52148</v>
      </c>
      <c r="D38" s="63"/>
      <c r="E38" s="64">
        <v>30.5</v>
      </c>
      <c r="F38" s="63"/>
      <c r="G38" s="62">
        <v>30</v>
      </c>
      <c r="H38" s="62"/>
      <c r="I38" s="62">
        <v>7.1</v>
      </c>
      <c r="J38" s="62"/>
      <c r="K38" s="62">
        <v>6.4</v>
      </c>
      <c r="L38" s="63"/>
      <c r="M38" s="62"/>
      <c r="N38" s="63"/>
      <c r="O38" s="62"/>
      <c r="P38" s="63"/>
      <c r="Q38" s="62"/>
      <c r="R38" s="63"/>
      <c r="S38" s="62"/>
      <c r="T38" s="63"/>
      <c r="U38" s="62"/>
      <c r="V38" s="63"/>
      <c r="W38" s="62"/>
      <c r="X38" s="63"/>
      <c r="Y38" s="62"/>
      <c r="Z38" s="63"/>
      <c r="AA38" s="62"/>
      <c r="AB38" s="63"/>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x14ac:dyDescent="0.2">
      <c r="A39" s="165">
        <v>26</v>
      </c>
      <c r="B39" s="61"/>
      <c r="C39" s="166">
        <v>44367</v>
      </c>
      <c r="D39" s="63"/>
      <c r="E39" s="64">
        <v>30.3</v>
      </c>
      <c r="F39" s="63"/>
      <c r="G39" s="62">
        <v>30</v>
      </c>
      <c r="H39" s="62"/>
      <c r="I39" s="62">
        <v>6.9</v>
      </c>
      <c r="J39" s="62"/>
      <c r="K39" s="62">
        <v>6.4</v>
      </c>
      <c r="L39" s="63"/>
      <c r="M39" s="62">
        <v>7.43</v>
      </c>
      <c r="N39" s="63" t="s">
        <v>181</v>
      </c>
      <c r="O39" s="62">
        <v>285</v>
      </c>
      <c r="P39" s="63" t="s">
        <v>181</v>
      </c>
      <c r="Q39" s="62"/>
      <c r="R39" s="63"/>
      <c r="S39" s="62">
        <v>449</v>
      </c>
      <c r="T39" s="63" t="s">
        <v>181</v>
      </c>
      <c r="U39" s="62"/>
      <c r="V39" s="63"/>
      <c r="W39" s="62">
        <v>613</v>
      </c>
      <c r="X39" s="63" t="s">
        <v>181</v>
      </c>
      <c r="Y39" s="62"/>
      <c r="Z39" s="63"/>
      <c r="AA39" s="62">
        <v>56</v>
      </c>
      <c r="AB39" s="63" t="s">
        <v>181</v>
      </c>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x14ac:dyDescent="0.2">
      <c r="A40" s="165">
        <v>27</v>
      </c>
      <c r="B40" s="61"/>
      <c r="C40" s="166">
        <v>47374</v>
      </c>
      <c r="D40" s="63"/>
      <c r="E40" s="64">
        <v>30.1</v>
      </c>
      <c r="F40" s="63"/>
      <c r="G40" s="62">
        <v>30</v>
      </c>
      <c r="H40" s="62"/>
      <c r="I40" s="62">
        <v>6.9</v>
      </c>
      <c r="J40" s="62"/>
      <c r="K40" s="62">
        <v>6.4</v>
      </c>
      <c r="L40" s="63"/>
      <c r="M40" s="62"/>
      <c r="N40" s="63"/>
      <c r="O40" s="62"/>
      <c r="P40" s="63"/>
      <c r="Q40" s="62"/>
      <c r="R40" s="63"/>
      <c r="S40" s="62"/>
      <c r="T40" s="63"/>
      <c r="U40" s="62"/>
      <c r="V40" s="63"/>
      <c r="W40" s="62"/>
      <c r="X40" s="63"/>
      <c r="Y40" s="62"/>
      <c r="Z40" s="63"/>
      <c r="AA40" s="62"/>
      <c r="AB40" s="63"/>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x14ac:dyDescent="0.2">
      <c r="A41" s="165">
        <v>28</v>
      </c>
      <c r="B41" s="61"/>
      <c r="C41" s="166">
        <v>47374</v>
      </c>
      <c r="D41" s="63"/>
      <c r="E41" s="64">
        <v>30</v>
      </c>
      <c r="F41" s="63"/>
      <c r="G41" s="62">
        <v>30</v>
      </c>
      <c r="H41" s="62"/>
      <c r="I41" s="62">
        <v>7</v>
      </c>
      <c r="J41" s="62"/>
      <c r="K41" s="62">
        <v>6.5</v>
      </c>
      <c r="L41" s="63"/>
      <c r="M41" s="62"/>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x14ac:dyDescent="0.2">
      <c r="A42" s="165">
        <v>29</v>
      </c>
      <c r="B42" s="61"/>
      <c r="C42" s="166">
        <v>46058</v>
      </c>
      <c r="D42" s="63"/>
      <c r="E42" s="64">
        <v>30.1</v>
      </c>
      <c r="F42" s="63"/>
      <c r="G42" s="62">
        <v>30</v>
      </c>
      <c r="H42" s="62"/>
      <c r="I42" s="62">
        <v>7.1</v>
      </c>
      <c r="J42" s="62"/>
      <c r="K42" s="62">
        <v>6.4</v>
      </c>
      <c r="L42" s="63"/>
      <c r="M42" s="62"/>
      <c r="N42" s="63"/>
      <c r="O42" s="62"/>
      <c r="P42" s="63"/>
      <c r="Q42" s="62"/>
      <c r="R42" s="63"/>
      <c r="S42" s="62"/>
      <c r="T42" s="63"/>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x14ac:dyDescent="0.2">
      <c r="A43" s="165">
        <v>30</v>
      </c>
      <c r="B43" s="61"/>
      <c r="C43" s="166">
        <v>48338</v>
      </c>
      <c r="D43" s="63"/>
      <c r="E43" s="64">
        <v>30</v>
      </c>
      <c r="F43" s="63"/>
      <c r="G43" s="62">
        <v>30</v>
      </c>
      <c r="H43" s="62"/>
      <c r="I43" s="62">
        <v>7</v>
      </c>
      <c r="J43" s="62"/>
      <c r="K43" s="62">
        <v>6.6</v>
      </c>
      <c r="L43" s="63"/>
      <c r="M43" s="62"/>
      <c r="N43" s="63"/>
      <c r="O43" s="62"/>
      <c r="P43" s="63"/>
      <c r="Q43" s="62"/>
      <c r="R43" s="63"/>
      <c r="S43" s="62"/>
      <c r="T43" s="63"/>
      <c r="U43" s="62"/>
      <c r="V43" s="63"/>
      <c r="W43" s="62"/>
      <c r="X43" s="63"/>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x14ac:dyDescent="0.2">
      <c r="A44" s="165">
        <v>31</v>
      </c>
      <c r="B44" s="61"/>
      <c r="C44" s="166"/>
      <c r="D44" s="63"/>
      <c r="E44" s="64"/>
      <c r="F44" s="63"/>
      <c r="G44" s="62"/>
      <c r="H44" s="62"/>
      <c r="I44" s="62"/>
      <c r="J44" s="62"/>
      <c r="K44" s="62"/>
      <c r="L44" s="62"/>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30</v>
      </c>
      <c r="D45" s="68"/>
      <c r="E45" s="68">
        <f>COUNT(E14:E44)</f>
        <v>30</v>
      </c>
      <c r="F45" s="68"/>
      <c r="G45" s="68">
        <f>COUNT(G14:G44)</f>
        <v>30</v>
      </c>
      <c r="H45" s="68"/>
      <c r="I45" s="68">
        <f>COUNT(I14:I44)</f>
        <v>30</v>
      </c>
      <c r="J45" s="68"/>
      <c r="K45" s="68">
        <f>COUNT(K14:K44)</f>
        <v>30</v>
      </c>
      <c r="L45" s="68"/>
      <c r="M45" s="68">
        <f>COUNT(M14:M44)</f>
        <v>4</v>
      </c>
      <c r="N45" s="68"/>
      <c r="O45" s="68">
        <f>COUNT(O14:O44)</f>
        <v>4</v>
      </c>
      <c r="P45" s="68"/>
      <c r="Q45" s="68">
        <f>COUNT(Q14:Q44)</f>
        <v>1</v>
      </c>
      <c r="R45" s="68"/>
      <c r="S45" s="68">
        <f>COUNT(S14:S44)</f>
        <v>3</v>
      </c>
      <c r="T45" s="68"/>
      <c r="U45" s="68">
        <f>COUNT(U14:U44)</f>
        <v>1</v>
      </c>
      <c r="V45" s="68"/>
      <c r="W45" s="68">
        <f>COUNT(W14:W44)</f>
        <v>4</v>
      </c>
      <c r="X45" s="68"/>
      <c r="Y45" s="68">
        <f>COUNT(Y14:Y44)</f>
        <v>1</v>
      </c>
      <c r="Z45" s="68"/>
      <c r="AA45" s="68">
        <f>COUNT(AA14:AA44)</f>
        <v>4</v>
      </c>
      <c r="AB45" s="68"/>
      <c r="AC45" s="68">
        <f>COUNT(AC14:AC44)</f>
        <v>2</v>
      </c>
      <c r="AD45" s="68"/>
      <c r="AE45" s="68">
        <f>COUNT(AE14:AE44)</f>
        <v>1</v>
      </c>
      <c r="AF45" s="68"/>
      <c r="AG45" s="68">
        <f>COUNT(AG14:AG44)</f>
        <v>2</v>
      </c>
      <c r="AH45" s="68"/>
      <c r="AI45" s="68">
        <f>COUNT(AI14:AI44)</f>
        <v>2</v>
      </c>
      <c r="AJ45" s="68"/>
      <c r="AK45" s="68">
        <f>COUNT(AK14:AK44)</f>
        <v>1</v>
      </c>
      <c r="AL45" s="68"/>
      <c r="AM45" s="68">
        <f>COUNT(AM14:AM44)</f>
        <v>1</v>
      </c>
      <c r="AN45" s="68"/>
      <c r="AO45" s="68">
        <f>COUNT(AO14:AO44)</f>
        <v>1</v>
      </c>
      <c r="AP45" s="68"/>
      <c r="AQ45" s="68">
        <f>COUNT(AQ14:AQ44)</f>
        <v>0</v>
      </c>
      <c r="AR45" s="68"/>
      <c r="AS45" s="68">
        <f>COUNT(AS14:AS44)</f>
        <v>0</v>
      </c>
      <c r="AT45" s="68"/>
      <c r="AU45" s="68">
        <f>COUNT(AU14:AU44)</f>
        <v>0</v>
      </c>
      <c r="AV45" s="68"/>
      <c r="AW45" s="68">
        <f>COUNT(AW14:AW44)</f>
        <v>1</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9"/>
      <c r="CB45" s="68">
        <f>COUNT(CB14:CB44)</f>
        <v>0</v>
      </c>
      <c r="CC45" s="68"/>
      <c r="CD45" s="68">
        <f>COUNT(CD14:CD44)</f>
        <v>0</v>
      </c>
      <c r="CE45" s="68"/>
      <c r="CF45" s="68">
        <f>COUNT(CF14:CF44)</f>
        <v>0</v>
      </c>
      <c r="CG45" s="68"/>
      <c r="CH45" s="68">
        <f>COUNT(CH14:CH44)</f>
        <v>0</v>
      </c>
      <c r="CI45" s="68"/>
      <c r="CJ45" s="68">
        <f>COUNT(CJ14:CJ44)</f>
        <v>0</v>
      </c>
      <c r="CK45" s="68"/>
      <c r="CL45" s="68">
        <f>COUNT(CL14:CL44)</f>
        <v>0</v>
      </c>
      <c r="CM45" s="68"/>
      <c r="CN45" s="68">
        <f>COUNT(CN14:CN44)</f>
        <v>0</v>
      </c>
      <c r="CO45" s="68"/>
      <c r="CP45" s="68">
        <f>COUNT(CP14:CP44)</f>
        <v>0</v>
      </c>
      <c r="CQ45" s="68"/>
      <c r="CR45" s="68">
        <f>COUNT(CR14:CR44)</f>
        <v>0</v>
      </c>
      <c r="CS45" s="68"/>
      <c r="CT45" s="68">
        <f>COUNT(CT14:CT44)</f>
        <v>0</v>
      </c>
      <c r="CU45" s="68"/>
      <c r="CV45" s="68">
        <f>COUNT(CV14:CV44)</f>
        <v>0</v>
      </c>
      <c r="CW45" s="68"/>
      <c r="CX45" s="68">
        <f>COUNT(CX14:CX44)</f>
        <v>0</v>
      </c>
      <c r="CY45" s="68"/>
      <c r="CZ45" s="68">
        <f>COUNT(CZ14:CZ44)</f>
        <v>0</v>
      </c>
      <c r="DA45" s="68"/>
      <c r="DB45" s="68">
        <f>COUNT(DB14:DB44)</f>
        <v>0</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47802.400000000001</v>
      </c>
      <c r="D46" s="68"/>
      <c r="E46" s="68">
        <f>AVERAGE(E14:E44)</f>
        <v>30.760000000000005</v>
      </c>
      <c r="F46" s="68"/>
      <c r="G46" s="68">
        <f>AVERAGE(G14:G44)</f>
        <v>30.1</v>
      </c>
      <c r="H46" s="68"/>
      <c r="I46" s="68">
        <f>AVERAGE(I14:I44)</f>
        <v>7.0933333333333319</v>
      </c>
      <c r="J46" s="68"/>
      <c r="K46" s="68">
        <f>AVERAGE(K14:K44)</f>
        <v>6.4033333333333351</v>
      </c>
      <c r="L46" s="68"/>
      <c r="M46" s="68">
        <f>AVERAGE(M14:M44)</f>
        <v>7.2749999999999995</v>
      </c>
      <c r="N46" s="68"/>
      <c r="O46" s="68">
        <f>AVERAGE(O14:O44)</f>
        <v>246.25</v>
      </c>
      <c r="P46" s="68"/>
      <c r="Q46" s="68">
        <f>AVERAGE(Q14:Q44)</f>
        <v>235</v>
      </c>
      <c r="R46" s="68"/>
      <c r="S46" s="68">
        <f>AVERAGE(S14:S44)</f>
        <v>401.66666666666669</v>
      </c>
      <c r="T46" s="68"/>
      <c r="U46" s="68">
        <f>AVERAGE(U14:U44)</f>
        <v>376</v>
      </c>
      <c r="V46" s="68"/>
      <c r="W46" s="68">
        <f>AVERAGE(W14:W44)</f>
        <v>768.25</v>
      </c>
      <c r="X46" s="68"/>
      <c r="Y46" s="68">
        <f>AVERAGE(Y14:Y44)</f>
        <v>603</v>
      </c>
      <c r="Z46" s="68"/>
      <c r="AA46" s="68">
        <f>AVERAGE(AA14:AA44)</f>
        <v>66.75</v>
      </c>
      <c r="AB46" s="68"/>
      <c r="AC46" s="68">
        <f>AVERAGE(AC14:AC44)</f>
        <v>66.150000000000006</v>
      </c>
      <c r="AD46" s="68"/>
      <c r="AE46" s="68">
        <f>AVERAGE(AE14:AE44)</f>
        <v>10</v>
      </c>
      <c r="AF46" s="68"/>
      <c r="AG46" s="68">
        <f>AVERAGE(AG14:AG44)</f>
        <v>10</v>
      </c>
      <c r="AH46" s="68"/>
      <c r="AI46" s="68">
        <f>AVERAGE(AI14:AI44)</f>
        <v>64</v>
      </c>
      <c r="AJ46" s="68"/>
      <c r="AK46" s="68">
        <f>AVERAGE(AK14:AK44)</f>
        <v>4.8</v>
      </c>
      <c r="AL46" s="68"/>
      <c r="AM46" s="68">
        <f>AVERAGE(AM14:AM44)</f>
        <v>18.899999999999999</v>
      </c>
      <c r="AN46" s="68"/>
      <c r="AO46" s="68">
        <f>AVERAGE(AO14:AO44)</f>
        <v>0.01</v>
      </c>
      <c r="AP46" s="68"/>
      <c r="AQ46" s="68" t="e">
        <f>AVERAGE(AQ14:AQ44)</f>
        <v>#DIV/0!</v>
      </c>
      <c r="AR46" s="68"/>
      <c r="AS46" s="68" t="e">
        <f>AVERAGE(AS14:AS44)</f>
        <v>#DIV/0!</v>
      </c>
      <c r="AT46" s="68"/>
      <c r="AU46" s="68" t="e">
        <f>AVERAGE(AU14:AU44)</f>
        <v>#DIV/0!</v>
      </c>
      <c r="AV46" s="68"/>
      <c r="AW46" s="68">
        <f>AVERAGE(AW14:AW44)</f>
        <v>164</v>
      </c>
      <c r="AX46" s="68"/>
      <c r="AY46" s="68" t="e">
        <f>AVERAGE(AY14:AY44)</f>
        <v>#DIV/0!</v>
      </c>
      <c r="AZ46" s="68"/>
      <c r="BA46" s="68" t="e">
        <f>AVERAGE(BA14:BA44)</f>
        <v>#DIV/0!</v>
      </c>
      <c r="BB46" s="68"/>
      <c r="BC46" s="68" t="e">
        <f>AVERAGE(BC14:BC44)</f>
        <v>#DIV/0!</v>
      </c>
      <c r="BD46" s="68"/>
      <c r="BE46" s="68" t="e">
        <f>AVERAGE(BE14:BE44)</f>
        <v>#DIV/0!</v>
      </c>
      <c r="BF46" s="68"/>
      <c r="BG46" s="68" t="e">
        <f>AVERAGE(BG14:BG44)</f>
        <v>#DIV/0!</v>
      </c>
      <c r="BH46" s="68"/>
      <c r="BI46" s="68" t="e">
        <f>AVERAGE(BI14:BI44)</f>
        <v>#DIV/0!</v>
      </c>
      <c r="BJ46" s="68"/>
      <c r="BK46" s="68" t="e">
        <f>AVERAGE(BK14:BK44)</f>
        <v>#DIV/0!</v>
      </c>
      <c r="BL46" s="68"/>
      <c r="BM46" s="68" t="e">
        <f>AVERAGE(BM14:BM44)</f>
        <v>#DIV/0!</v>
      </c>
      <c r="BN46" s="68"/>
      <c r="BO46" s="68" t="e">
        <f>AVERAGE(BO14:BO44)</f>
        <v>#DIV/0!</v>
      </c>
      <c r="BP46" s="68"/>
      <c r="BQ46" s="68" t="e">
        <f>AVERAGE(BQ14:BQ44)</f>
        <v>#DIV/0!</v>
      </c>
      <c r="BR46" s="68"/>
      <c r="BS46" s="68" t="e">
        <f>AVERAGE(BS14:BS44)</f>
        <v>#DIV/0!</v>
      </c>
      <c r="BT46" s="68"/>
      <c r="BU46" s="68" t="e">
        <f>AVERAGE(BU14:BU44)</f>
        <v>#DIV/0!</v>
      </c>
      <c r="BV46" s="68"/>
      <c r="BW46" s="68" t="e">
        <f>AVERAGE(BW14:BW44)</f>
        <v>#DIV/0!</v>
      </c>
      <c r="BX46" s="68"/>
      <c r="BY46" s="68" t="e">
        <f>AVERAGE(BY14:BY44)</f>
        <v>#DIV/0!</v>
      </c>
      <c r="BZ46" s="68"/>
      <c r="CA46" s="69"/>
      <c r="CB46" s="68" t="e">
        <f>AVERAGE(CB14:CB44)</f>
        <v>#DIV/0!</v>
      </c>
      <c r="CC46" s="68"/>
      <c r="CD46" s="68" t="e">
        <f>AVERAGE(CD14:CD44)</f>
        <v>#DIV/0!</v>
      </c>
      <c r="CE46" s="68"/>
      <c r="CF46" s="68" t="e">
        <f>AVERAGE(CF14:CF44)</f>
        <v>#DIV/0!</v>
      </c>
      <c r="CG46" s="68"/>
      <c r="CH46" s="68" t="e">
        <f>AVERAGE(CH14:CH44)</f>
        <v>#DIV/0!</v>
      </c>
      <c r="CI46" s="68"/>
      <c r="CJ46" s="68" t="e">
        <f>AVERAGE(CJ14:CJ44)</f>
        <v>#DIV/0!</v>
      </c>
      <c r="CK46" s="68"/>
      <c r="CL46" s="68" t="e">
        <f>AVERAGE(CL14:CL44)</f>
        <v>#DIV/0!</v>
      </c>
      <c r="CM46" s="68"/>
      <c r="CN46" s="68" t="e">
        <f>AVERAGE(CN14:CN44)</f>
        <v>#DIV/0!</v>
      </c>
      <c r="CO46" s="68"/>
      <c r="CP46" s="68" t="e">
        <f>AVERAGE(CP14:CP44)</f>
        <v>#DIV/0!</v>
      </c>
      <c r="CQ46" s="68"/>
      <c r="CR46" s="68" t="e">
        <f>AVERAGE(CR14:CR44)</f>
        <v>#DIV/0!</v>
      </c>
      <c r="CS46" s="68"/>
      <c r="CT46" s="68" t="e">
        <f>AVERAGE(CT14:CT44)</f>
        <v>#DIV/0!</v>
      </c>
      <c r="CU46" s="68"/>
      <c r="CV46" s="68" t="e">
        <f>AVERAGE(CV14:CV44)</f>
        <v>#DIV/0!</v>
      </c>
      <c r="CW46" s="68"/>
      <c r="CX46" s="68" t="e">
        <f>AVERAGE(CX14:CX44)</f>
        <v>#DIV/0!</v>
      </c>
      <c r="CY46" s="68"/>
      <c r="CZ46" s="68" t="e">
        <f>AVERAGE(CZ14:CZ44)</f>
        <v>#DIV/0!</v>
      </c>
      <c r="DA46" s="68"/>
      <c r="DB46" s="68" t="e">
        <f>AVERAGE(DB14:DB44)</f>
        <v>#DIV/0!</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61175</v>
      </c>
      <c r="D47" s="68"/>
      <c r="E47" s="68">
        <f>MAX(E14:E44)</f>
        <v>31.1</v>
      </c>
      <c r="F47" s="68"/>
      <c r="G47" s="68">
        <f>MAX(G14:G44)</f>
        <v>31</v>
      </c>
      <c r="H47" s="68"/>
      <c r="I47" s="68">
        <f>MAX(I14:I44)</f>
        <v>7.3</v>
      </c>
      <c r="J47" s="68"/>
      <c r="K47" s="68">
        <f>MAX(K14:K44)</f>
        <v>6.6</v>
      </c>
      <c r="L47" s="68"/>
      <c r="M47" s="68">
        <f>MAX(M14:M44)</f>
        <v>7.43</v>
      </c>
      <c r="N47" s="68"/>
      <c r="O47" s="68">
        <f>MAX(O14:O44)</f>
        <v>285</v>
      </c>
      <c r="P47" s="68"/>
      <c r="Q47" s="68">
        <f>MAX(Q14:Q44)</f>
        <v>235</v>
      </c>
      <c r="R47" s="68"/>
      <c r="S47" s="68">
        <f>MAX(S14:S44)</f>
        <v>453</v>
      </c>
      <c r="T47" s="68"/>
      <c r="U47" s="68">
        <f>MAX(U14:U44)</f>
        <v>376</v>
      </c>
      <c r="V47" s="68"/>
      <c r="W47" s="68">
        <f>MAX(W14:W44)</f>
        <v>1058</v>
      </c>
      <c r="X47" s="68"/>
      <c r="Y47" s="68">
        <f>MAX(Y14:Y44)</f>
        <v>603</v>
      </c>
      <c r="Z47" s="68"/>
      <c r="AA47" s="68">
        <f>MAX(AA14:AA44)</f>
        <v>83</v>
      </c>
      <c r="AB47" s="68"/>
      <c r="AC47" s="68">
        <f>MAX(AC14:AC44)</f>
        <v>73</v>
      </c>
      <c r="AD47" s="68"/>
      <c r="AE47" s="68">
        <f>MAX(AE14:AE44)</f>
        <v>10</v>
      </c>
      <c r="AF47" s="68"/>
      <c r="AG47" s="68">
        <f>MAX(AG14:AG44)</f>
        <v>10</v>
      </c>
      <c r="AH47" s="68"/>
      <c r="AI47" s="68">
        <f>MAX(AI14:AI44)</f>
        <v>66</v>
      </c>
      <c r="AJ47" s="68"/>
      <c r="AK47" s="68">
        <f>MAX(AK14:AK44)</f>
        <v>4.8</v>
      </c>
      <c r="AL47" s="68"/>
      <c r="AM47" s="68">
        <f>MAX(AM14:AM44)</f>
        <v>18.899999999999999</v>
      </c>
      <c r="AN47" s="68"/>
      <c r="AO47" s="68">
        <f>MAX(AO14:AO44)</f>
        <v>0.01</v>
      </c>
      <c r="AP47" s="68"/>
      <c r="AQ47" s="68">
        <f>MAX(AQ14:AQ44)</f>
        <v>0</v>
      </c>
      <c r="AR47" s="68"/>
      <c r="AS47" s="68">
        <f>MAX(AS14:AS44)</f>
        <v>0</v>
      </c>
      <c r="AT47" s="68"/>
      <c r="AU47" s="68">
        <f>MAX(AU14:AU44)</f>
        <v>0</v>
      </c>
      <c r="AV47" s="68"/>
      <c r="AW47" s="68">
        <f>MAX(AW14:AW44)</f>
        <v>164</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9"/>
      <c r="CB47" s="68">
        <f>MAX(CB14:CB44)</f>
        <v>0</v>
      </c>
      <c r="CC47" s="68"/>
      <c r="CD47" s="68">
        <f>MAX(CD14:CD44)</f>
        <v>0</v>
      </c>
      <c r="CE47" s="68"/>
      <c r="CF47" s="68">
        <f>MAX(CF14:CF44)</f>
        <v>0</v>
      </c>
      <c r="CG47" s="68"/>
      <c r="CH47" s="68">
        <f>MAX(CH14:CH44)</f>
        <v>0</v>
      </c>
      <c r="CI47" s="68"/>
      <c r="CJ47" s="68">
        <f>MAX(CJ14:CJ44)</f>
        <v>0</v>
      </c>
      <c r="CK47" s="68"/>
      <c r="CL47" s="68">
        <f>MAX(CL14:CL44)</f>
        <v>0</v>
      </c>
      <c r="CM47" s="68"/>
      <c r="CN47" s="68">
        <f>MAX(CN14:CN44)</f>
        <v>0</v>
      </c>
      <c r="CO47" s="68"/>
      <c r="CP47" s="68">
        <f>MAX(CP14:CP44)</f>
        <v>0</v>
      </c>
      <c r="CQ47" s="68"/>
      <c r="CR47" s="68">
        <f>MAX(CR14:CR44)</f>
        <v>0</v>
      </c>
      <c r="CS47" s="68"/>
      <c r="CT47" s="68">
        <f>MAX(CT14:CT44)</f>
        <v>0</v>
      </c>
      <c r="CU47" s="68"/>
      <c r="CV47" s="68">
        <f>MAX(CV14:CV44)</f>
        <v>0</v>
      </c>
      <c r="CW47" s="68"/>
      <c r="CX47" s="68">
        <f>MAX(CX14:CX44)</f>
        <v>0</v>
      </c>
      <c r="CY47" s="68"/>
      <c r="CZ47" s="68">
        <f>MAX(CZ14:CZ44)</f>
        <v>0</v>
      </c>
      <c r="DA47" s="68"/>
      <c r="DB47" s="68">
        <f>MAX(DB14:DB44)</f>
        <v>0</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34295</v>
      </c>
      <c r="D48" s="68"/>
      <c r="E48" s="68">
        <f>MIN(E14:E44)</f>
        <v>30</v>
      </c>
      <c r="F48" s="68"/>
      <c r="G48" s="68">
        <f>MIN(G14:G44)</f>
        <v>30</v>
      </c>
      <c r="H48" s="68"/>
      <c r="I48" s="68">
        <f>MIN(I14:I44)</f>
        <v>6.9</v>
      </c>
      <c r="J48" s="68"/>
      <c r="K48" s="68">
        <f>MIN(K14:K44)</f>
        <v>6</v>
      </c>
      <c r="L48" s="68"/>
      <c r="M48" s="68">
        <f>MIN(M14:M44)</f>
        <v>7.13</v>
      </c>
      <c r="N48" s="68"/>
      <c r="O48" s="68">
        <f>MIN(O14:O44)</f>
        <v>175</v>
      </c>
      <c r="P48" s="68"/>
      <c r="Q48" s="68">
        <f>MIN(Q14:Q44)</f>
        <v>235</v>
      </c>
      <c r="R48" s="68"/>
      <c r="S48" s="68">
        <f>MIN(S14:S44)</f>
        <v>303</v>
      </c>
      <c r="T48" s="68"/>
      <c r="U48" s="68">
        <f>MIN(U14:U44)</f>
        <v>376</v>
      </c>
      <c r="V48" s="68"/>
      <c r="W48" s="68">
        <f>MIN(W14:W44)</f>
        <v>552</v>
      </c>
      <c r="X48" s="68"/>
      <c r="Y48" s="68">
        <f>MIN(Y14:Y44)</f>
        <v>603</v>
      </c>
      <c r="Z48" s="68"/>
      <c r="AA48" s="68">
        <f>MIN(AA14:AA44)</f>
        <v>56</v>
      </c>
      <c r="AB48" s="68"/>
      <c r="AC48" s="68">
        <f>MIN(AC14:AC44)</f>
        <v>59.3</v>
      </c>
      <c r="AD48" s="68"/>
      <c r="AE48" s="68">
        <f>MIN(AE14:AE44)</f>
        <v>10</v>
      </c>
      <c r="AF48" s="68"/>
      <c r="AG48" s="68">
        <f>MIN(AG14:AG44)</f>
        <v>10</v>
      </c>
      <c r="AH48" s="68"/>
      <c r="AI48" s="68">
        <f>MIN(AI14:AI44)</f>
        <v>62</v>
      </c>
      <c r="AJ48" s="68"/>
      <c r="AK48" s="68">
        <f>MIN(AK14:AK44)</f>
        <v>4.8</v>
      </c>
      <c r="AL48" s="68"/>
      <c r="AM48" s="68">
        <f>MIN(AM14:AM44)</f>
        <v>18.899999999999999</v>
      </c>
      <c r="AN48" s="68"/>
      <c r="AO48" s="68">
        <f>MIN(AO14:AO44)</f>
        <v>0.01</v>
      </c>
      <c r="AP48" s="68"/>
      <c r="AQ48" s="68">
        <f>MIN(AQ14:AQ44)</f>
        <v>0</v>
      </c>
      <c r="AR48" s="68"/>
      <c r="AS48" s="68">
        <f>MIN(AS14:AS44)</f>
        <v>0</v>
      </c>
      <c r="AT48" s="68"/>
      <c r="AU48" s="68">
        <f>MIN(AU14:AU44)</f>
        <v>0</v>
      </c>
      <c r="AV48" s="68"/>
      <c r="AW48" s="68">
        <f>MIN(AW14:AW44)</f>
        <v>164</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9"/>
      <c r="CB48" s="68">
        <f>MIN(CB14:CB44)</f>
        <v>0</v>
      </c>
      <c r="CC48" s="68"/>
      <c r="CD48" s="68">
        <f>MIN(CD14:CD44)</f>
        <v>0</v>
      </c>
      <c r="CE48" s="68"/>
      <c r="CF48" s="68">
        <f>MIN(CF14:CF44)</f>
        <v>0</v>
      </c>
      <c r="CG48" s="68"/>
      <c r="CH48" s="68">
        <f>MIN(CH14:CH44)</f>
        <v>0</v>
      </c>
      <c r="CI48" s="68"/>
      <c r="CJ48" s="68">
        <f>MIN(CJ14:CJ44)</f>
        <v>0</v>
      </c>
      <c r="CK48" s="68"/>
      <c r="CL48" s="68">
        <f>MIN(CL14:CL44)</f>
        <v>0</v>
      </c>
      <c r="CM48" s="68"/>
      <c r="CN48" s="68">
        <f>MIN(CN14:CN44)</f>
        <v>0</v>
      </c>
      <c r="CO48" s="68"/>
      <c r="CP48" s="68">
        <f>MIN(CP14:CP44)</f>
        <v>0</v>
      </c>
      <c r="CQ48" s="68"/>
      <c r="CR48" s="68">
        <f>MIN(CR14:CR44)</f>
        <v>0</v>
      </c>
      <c r="CS48" s="68"/>
      <c r="CT48" s="68">
        <f>MIN(CT14:CT44)</f>
        <v>0</v>
      </c>
      <c r="CU48" s="68"/>
      <c r="CV48" s="68">
        <f>MIN(CV14:CV44)</f>
        <v>0</v>
      </c>
      <c r="CW48" s="68"/>
      <c r="CX48" s="68">
        <f>MIN(CX14:CX44)</f>
        <v>0</v>
      </c>
      <c r="CY48" s="68"/>
      <c r="CZ48" s="68">
        <f>MIN(CZ14:CZ44)</f>
        <v>0</v>
      </c>
      <c r="DA48" s="68"/>
      <c r="DB48" s="68">
        <f>MIN(DB14:DB44)</f>
        <v>0</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 ref="Y7:Z7"/>
    <mergeCell ref="W7:X7"/>
    <mergeCell ref="W8:X8"/>
    <mergeCell ref="Y8:Z8"/>
    <mergeCell ref="W9:X9"/>
    <mergeCell ref="Y9:Z9"/>
    <mergeCell ref="W4:X4"/>
    <mergeCell ref="Y4:Z4"/>
    <mergeCell ref="W5:X5"/>
    <mergeCell ref="Y5:Z5"/>
    <mergeCell ref="W6:X6"/>
    <mergeCell ref="Y6:Z6"/>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AC5:AD5"/>
    <mergeCell ref="AC6:AD6"/>
    <mergeCell ref="AC7:AD7"/>
    <mergeCell ref="AC8:AD8"/>
    <mergeCell ref="AC9:AD9"/>
    <mergeCell ref="AC10:AD10"/>
    <mergeCell ref="AA4:AB4"/>
    <mergeCell ref="AA5:AB5"/>
    <mergeCell ref="AA6:AB6"/>
    <mergeCell ref="AA7:AB7"/>
    <mergeCell ref="AA8:AB8"/>
    <mergeCell ref="AA9:AB9"/>
    <mergeCell ref="Q9:R9"/>
    <mergeCell ref="S9:T9"/>
    <mergeCell ref="U9:V9"/>
    <mergeCell ref="Q10:R10"/>
    <mergeCell ref="S10:T10"/>
    <mergeCell ref="U10:V10"/>
    <mergeCell ref="S6:T6"/>
    <mergeCell ref="U6:V6"/>
    <mergeCell ref="Q7:R7"/>
    <mergeCell ref="S7:T7"/>
    <mergeCell ref="U7:V7"/>
    <mergeCell ref="Q8:R8"/>
    <mergeCell ref="S8:T8"/>
    <mergeCell ref="U8:V8"/>
    <mergeCell ref="O9:P9"/>
    <mergeCell ref="O10:P10"/>
    <mergeCell ref="M9:N9"/>
    <mergeCell ref="M10:N10"/>
    <mergeCell ref="M11:N11"/>
    <mergeCell ref="M5:N5"/>
    <mergeCell ref="M6:N6"/>
    <mergeCell ref="M7:N7"/>
    <mergeCell ref="M8:N8"/>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CV5:CW5"/>
    <mergeCell ref="CX5:CY5"/>
    <mergeCell ref="CX7:CY7"/>
    <mergeCell ref="CX6:CY6"/>
    <mergeCell ref="CR5:CS5"/>
    <mergeCell ref="CR6:CS6"/>
    <mergeCell ref="CT7:CU7"/>
    <mergeCell ref="CT5:CU5"/>
    <mergeCell ref="CT6:CU6"/>
    <mergeCell ref="CV6:CW6"/>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CJ12:CK12"/>
    <mergeCell ref="CR12:CS12"/>
    <mergeCell ref="CN12:CO12"/>
    <mergeCell ref="CH12:CI12"/>
    <mergeCell ref="BU12:BV12"/>
    <mergeCell ref="AQ12:AR12"/>
    <mergeCell ref="AY10:AZ10"/>
    <mergeCell ref="AW10:AX10"/>
    <mergeCell ref="AU11:AV11"/>
    <mergeCell ref="BE11:BF11"/>
    <mergeCell ref="BE10:BF10"/>
    <mergeCell ref="BC10:BD10"/>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BO8:BP8"/>
    <mergeCell ref="BO10:BP10"/>
    <mergeCell ref="BG10:BH10"/>
    <mergeCell ref="BM10:BN10"/>
    <mergeCell ref="BK6:BL6"/>
    <mergeCell ref="CF6:CG6"/>
    <mergeCell ref="CF7:CG7"/>
    <mergeCell ref="CD10:CE10"/>
    <mergeCell ref="BK8:BL8"/>
    <mergeCell ref="CF8:CG8"/>
    <mergeCell ref="BO9:BP9"/>
    <mergeCell ref="BK9:BL9"/>
    <mergeCell ref="CB5:CC5"/>
    <mergeCell ref="CB6:CC6"/>
    <mergeCell ref="BK5:BL5"/>
    <mergeCell ref="CJ7:CK7"/>
    <mergeCell ref="CN7:CO7"/>
    <mergeCell ref="CP5:CQ5"/>
    <mergeCell ref="CP7:CQ7"/>
    <mergeCell ref="CN5:CO5"/>
    <mergeCell ref="CN6:CO6"/>
    <mergeCell ref="CP6:CQ6"/>
    <mergeCell ref="BK7:BL7"/>
    <mergeCell ref="BM6:BN6"/>
    <mergeCell ref="BO6:BP6"/>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s>
  <phoneticPr fontId="0" type="noConversion"/>
  <conditionalFormatting sqref="AV45 BT45 BR45 BP45 BN45 BL45 BJ45 DI45 BD45 BB45 AZ45 AX45 AF45 AH45 AJ45 AD45 N45 P45 R45 T45 V45 X45 Z45 AB45 AL45 AN45 AP45 AT45 AR45 BF45 CW45 CY45 DA45 DJ45:DK48">
    <cfRule type="cellIs" dxfId="168" priority="57"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67" priority="58"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66" priority="59" stopIfTrue="1" operator="greaterThan">
      <formula>N10</formula>
    </cfRule>
  </conditionalFormatting>
  <conditionalFormatting sqref="CE45 CK45 CS45 CU45 BZ45 BH45 DC45 DE45 DG45 BV45 BX45 CC45 CG45 CI45 CM45 CO45 CQ45">
    <cfRule type="cellIs" dxfId="165" priority="60" stopIfTrue="1" operator="lessThan">
      <formula>BH$11</formula>
    </cfRule>
  </conditionalFormatting>
  <conditionalFormatting sqref="CP14:CP44 AE14:AE31 AC14:AC31 AS14:AS44 AU14:AU44 AW14:AW44 AY14:AY44 BA14:BA44 BC14:BC44 BG14:BG44 BI14:BI44 BK14:BK44 BM14:BM44 BO14:BO44 BQ14:BQ44 BS14:BS44 CD14:CD44 CJ14:CJ44 CN14:CN44 CR14:CR44 CZ14:CZ44 DB14:DB44 DD14:DD44 DH14:DH44 M14:M29 O55 O14:O29 Q14:Q29 S14:S31 CL14:CL44 U14:U31 W14:W31 Y14:Y31 AA14:AA31 AK14:AK44 AM14:AM44 AO14:AO44 AQ14:AQ44 DF14:DF44 BE14:BE44 CV14:CV44 CX14:CX44 BU14:BU44 BW14:BW44 CT14:CT44 BY14:BY44 CB14:CB44 CF14:CF44 CH14:CH44 DJ14:DJ44 AG14:AG44 Q31 O31 M31 M38:M44 O38:O44 Q38:Q44 AA38:AA44 Y38:Y44 W38:W44 AC38:AC44 M33:M36 O33:O36 Q33:Q36 AA33:AA36 Y33:Y36 W33:W36 U33:U44 S33 AC33:AC36 AE33:AE44 S35:S44 AI14:AI44 E14:E44 C14:C44">
    <cfRule type="expression" dxfId="164" priority="63" stopIfTrue="1">
      <formula>AND(NOT(ISBLANK(C$8)),C14&gt;C$8)</formula>
    </cfRule>
    <cfRule type="expression" dxfId="163" priority="64" stopIfTrue="1">
      <formula>AND(NOT(ISBLANK(C$8)),C14&lt;C$9,NOT(ISBLANK(C14)))</formula>
    </cfRule>
  </conditionalFormatting>
  <conditionalFormatting sqref="D15:D17">
    <cfRule type="expression" dxfId="162" priority="61" stopIfTrue="1">
      <formula>AND(NOT(ISBLANK(D9)),D15&gt;D9)</formula>
    </cfRule>
    <cfRule type="expression" dxfId="161" priority="62" stopIfTrue="1">
      <formula>AND(NOT(ISBLANK(D9)),D15&lt;D10,NOT(ISBLANK(D15)))</formula>
    </cfRule>
  </conditionalFormatting>
  <conditionalFormatting sqref="D19:D20">
    <cfRule type="expression" dxfId="160" priority="75" stopIfTrue="1">
      <formula>AND(NOT(ISBLANK(D14)),D19&gt;D14)</formula>
    </cfRule>
    <cfRule type="expression" dxfId="159" priority="76" stopIfTrue="1">
      <formula>AND(NOT(ISBLANK(D14)),D19&lt;D15,NOT(ISBLANK(D19)))</formula>
    </cfRule>
  </conditionalFormatting>
  <conditionalFormatting sqref="D18">
    <cfRule type="expression" dxfId="158" priority="77" stopIfTrue="1">
      <formula>AND(NOT(ISBLANK(D12)),D18&gt;D12)</formula>
    </cfRule>
    <cfRule type="expression" dxfId="157" priority="78"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56" priority="65"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55" priority="66" stopIfTrue="1" operator="greaterThan">
      <formula>$C$7</formula>
    </cfRule>
  </conditionalFormatting>
  <conditionalFormatting sqref="K45:L45">
    <cfRule type="cellIs" dxfId="154" priority="54" stopIfTrue="1" operator="lessThan">
      <formula>$C$12</formula>
    </cfRule>
  </conditionalFormatting>
  <conditionalFormatting sqref="K46">
    <cfRule type="cellIs" dxfId="153" priority="55" stopIfTrue="1" operator="greaterThan">
      <formula>$C$7</formula>
    </cfRule>
  </conditionalFormatting>
  <conditionalFormatting sqref="M30 O30 Q30">
    <cfRule type="expression" dxfId="152" priority="50" stopIfTrue="1">
      <formula>AND(NOT(ISBLANK(M$8)),M30&gt;M$8)</formula>
    </cfRule>
    <cfRule type="expression" dxfId="151" priority="51" stopIfTrue="1">
      <formula>AND(NOT(ISBLANK(M$8)),M30&lt;M$9,NOT(ISBLANK(M30)))</formula>
    </cfRule>
  </conditionalFormatting>
  <conditionalFormatting sqref="M37 O37 Q37">
    <cfRule type="expression" dxfId="150" priority="48" stopIfTrue="1">
      <formula>AND(NOT(ISBLANK(M$8)),M37&gt;M$8)</formula>
    </cfRule>
    <cfRule type="expression" dxfId="149" priority="49" stopIfTrue="1">
      <formula>AND(NOT(ISBLANK(M$8)),M37&lt;M$9,NOT(ISBLANK(M37)))</formula>
    </cfRule>
  </conditionalFormatting>
  <conditionalFormatting sqref="AA37 Y37 W37 AC37">
    <cfRule type="expression" dxfId="148" priority="46" stopIfTrue="1">
      <formula>AND(NOT(ISBLANK(W$8)),W37&gt;W$8)</formula>
    </cfRule>
    <cfRule type="expression" dxfId="147" priority="47" stopIfTrue="1">
      <formula>AND(NOT(ISBLANK(W$8)),W37&lt;W$9,NOT(ISBLANK(W37)))</formula>
    </cfRule>
  </conditionalFormatting>
  <conditionalFormatting sqref="M32 O32 Q32 AA32 Y32 W32 U32 S32 AC32 AE32">
    <cfRule type="expression" dxfId="146" priority="44" stopIfTrue="1">
      <formula>AND(NOT(ISBLANK(M$8)),M32&gt;M$8)</formula>
    </cfRule>
    <cfRule type="expression" dxfId="145" priority="45" stopIfTrue="1">
      <formula>AND(NOT(ISBLANK(M$8)),M32&lt;M$9,NOT(ISBLANK(M32)))</formula>
    </cfRule>
  </conditionalFormatting>
  <conditionalFormatting sqref="S34">
    <cfRule type="expression" dxfId="144" priority="42" stopIfTrue="1">
      <formula>AND(NOT(ISBLANK(S$8)),S34&gt;S$8)</formula>
    </cfRule>
    <cfRule type="expression" dxfId="143" priority="43" stopIfTrue="1">
      <formula>AND(NOT(ISBLANK(S$8)),S34&lt;S$9,NOT(ISBLANK(S34)))</formula>
    </cfRule>
  </conditionalFormatting>
  <conditionalFormatting sqref="G14:J42">
    <cfRule type="expression" dxfId="142" priority="17" stopIfTrue="1">
      <formula>AND(NOT(ISBLANK(G$8)),G14&gt;G$8)</formula>
    </cfRule>
    <cfRule type="expression" dxfId="141" priority="18" stopIfTrue="1">
      <formula>AND(NOT(ISBLANK(G$8)),G14&lt;G$9,NOT(ISBLANK(G14)))</formula>
    </cfRule>
  </conditionalFormatting>
  <conditionalFormatting sqref="G43:J43">
    <cfRule type="expression" dxfId="140" priority="15" stopIfTrue="1">
      <formula>AND(NOT(ISBLANK(G$8)),G43&gt;G$8)</formula>
    </cfRule>
    <cfRule type="expression" dxfId="139" priority="16" stopIfTrue="1">
      <formula>AND(NOT(ISBLANK(G$8)),G43&lt;G$9,NOT(ISBLANK(G43)))</formula>
    </cfRule>
  </conditionalFormatting>
  <conditionalFormatting sqref="G44:L44">
    <cfRule type="expression" dxfId="138" priority="13" stopIfTrue="1">
      <formula>AND(NOT(ISBLANK(G$8)),G44&gt;G$8)</formula>
    </cfRule>
    <cfRule type="expression" dxfId="137" priority="14" stopIfTrue="1">
      <formula>AND(NOT(ISBLANK(G$8)),G44&lt;G$9,NOT(ISBLANK(G44)))</formula>
    </cfRule>
  </conditionalFormatting>
  <conditionalFormatting sqref="K14:K42">
    <cfRule type="expression" dxfId="136" priority="3" stopIfTrue="1">
      <formula>AND(NOT(ISBLANK(K$8)),K14&gt;K$8)</formula>
    </cfRule>
    <cfRule type="expression" dxfId="135" priority="4" stopIfTrue="1">
      <formula>AND(NOT(ISBLANK(K$8)),K14&lt;K$9,NOT(ISBLANK(K14)))</formula>
    </cfRule>
  </conditionalFormatting>
  <conditionalFormatting sqref="K43">
    <cfRule type="expression" dxfId="134" priority="1" stopIfTrue="1">
      <formula>AND(NOT(ISBLANK(K$8)),K43&gt;K$8)</formula>
    </cfRule>
    <cfRule type="expression" dxfId="133" priority="2" stopIfTrue="1">
      <formula>AND(NOT(ISBLANK(K$8)),K43&lt;K$9,NOT(ISBLANK(K43)))</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22"/>
  </sheetPr>
  <dimension ref="A1:EA52"/>
  <sheetViews>
    <sheetView rightToLeft="1" zoomScale="85" zoomScaleNormal="85" workbookViewId="0">
      <pane xSplit="2" ySplit="13" topLeftCell="BV41" activePane="bottomRight" state="frozen"/>
      <selection pane="topRight" activeCell="C1" sqref="C1"/>
      <selection pane="bottomLeft" activeCell="A14" sqref="A14"/>
      <selection pane="bottomRight" activeCell="AW43" sqref="AW43"/>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0">
        <v>7</v>
      </c>
      <c r="D4" s="181"/>
      <c r="E4" s="180">
        <v>13</v>
      </c>
      <c r="F4" s="181"/>
      <c r="G4" s="180">
        <v>14</v>
      </c>
      <c r="H4" s="181"/>
      <c r="I4" s="180" t="s">
        <v>258</v>
      </c>
      <c r="J4" s="181"/>
      <c r="K4" s="180" t="s">
        <v>259</v>
      </c>
      <c r="L4" s="181"/>
      <c r="M4" s="180">
        <v>16</v>
      </c>
      <c r="N4" s="181"/>
      <c r="O4" s="180">
        <v>19</v>
      </c>
      <c r="P4" s="181"/>
      <c r="Q4" s="180">
        <v>20</v>
      </c>
      <c r="R4" s="181"/>
      <c r="S4" s="180">
        <v>17</v>
      </c>
      <c r="T4" s="181"/>
      <c r="U4" s="180">
        <v>18</v>
      </c>
      <c r="V4" s="181"/>
      <c r="W4" s="180">
        <v>21</v>
      </c>
      <c r="X4" s="181"/>
      <c r="Y4" s="180">
        <v>23</v>
      </c>
      <c r="Z4" s="181"/>
      <c r="AA4" s="180">
        <v>98</v>
      </c>
      <c r="AB4" s="181"/>
      <c r="AC4" s="180">
        <v>26</v>
      </c>
      <c r="AD4" s="181"/>
      <c r="AE4" s="180">
        <v>29</v>
      </c>
      <c r="AF4" s="181"/>
      <c r="AG4" s="180">
        <v>38</v>
      </c>
      <c r="AH4" s="181"/>
      <c r="AI4" s="180">
        <v>32</v>
      </c>
      <c r="AJ4" s="181"/>
      <c r="AK4" s="180">
        <v>33</v>
      </c>
      <c r="AL4" s="181"/>
      <c r="AM4" s="180">
        <v>31</v>
      </c>
      <c r="AN4" s="181"/>
      <c r="AO4" s="180">
        <v>35</v>
      </c>
      <c r="AP4" s="181"/>
      <c r="AQ4" s="180">
        <v>37</v>
      </c>
      <c r="AR4" s="181"/>
      <c r="AS4" s="180">
        <v>39</v>
      </c>
      <c r="AT4" s="181"/>
      <c r="AU4" s="180">
        <v>43</v>
      </c>
      <c r="AV4" s="181"/>
      <c r="AW4" s="180">
        <v>44</v>
      </c>
      <c r="AX4" s="181"/>
      <c r="AY4" s="180">
        <v>45</v>
      </c>
      <c r="AZ4" s="181"/>
      <c r="BA4" s="180">
        <v>40</v>
      </c>
      <c r="BB4" s="181"/>
      <c r="BC4" s="180">
        <v>42</v>
      </c>
      <c r="BD4" s="181"/>
      <c r="BE4" s="180">
        <v>50</v>
      </c>
      <c r="BF4" s="181"/>
      <c r="BG4" s="180">
        <v>46</v>
      </c>
      <c r="BH4" s="181"/>
      <c r="BI4" s="180">
        <v>47</v>
      </c>
      <c r="BJ4" s="181"/>
      <c r="BK4" s="180">
        <v>48</v>
      </c>
      <c r="BL4" s="181"/>
      <c r="BM4" s="180">
        <v>52</v>
      </c>
      <c r="BN4" s="181"/>
      <c r="BO4" s="180">
        <v>53</v>
      </c>
      <c r="BP4" s="181"/>
      <c r="BQ4" s="180">
        <v>61</v>
      </c>
      <c r="BR4" s="181"/>
      <c r="BS4" s="180">
        <v>54</v>
      </c>
      <c r="BT4" s="181"/>
      <c r="BU4" s="180">
        <v>55</v>
      </c>
      <c r="BV4" s="181"/>
      <c r="BW4" s="180">
        <v>56</v>
      </c>
      <c r="BX4" s="181"/>
      <c r="BY4" s="180">
        <v>71</v>
      </c>
      <c r="BZ4" s="181"/>
      <c r="CA4" s="180">
        <v>63</v>
      </c>
      <c r="CB4" s="181"/>
      <c r="CC4" s="180">
        <v>64</v>
      </c>
      <c r="CD4" s="181"/>
      <c r="CE4" s="180">
        <v>65</v>
      </c>
      <c r="CF4" s="181"/>
      <c r="CG4" s="180">
        <v>66</v>
      </c>
      <c r="CH4" s="181"/>
      <c r="CI4" s="180">
        <v>67</v>
      </c>
      <c r="CJ4" s="181"/>
      <c r="CK4" s="180">
        <v>68</v>
      </c>
      <c r="CL4" s="181"/>
      <c r="CM4" s="180">
        <v>69</v>
      </c>
      <c r="CN4" s="181"/>
      <c r="CO4" s="180">
        <v>78</v>
      </c>
      <c r="CP4" s="181"/>
      <c r="CQ4" s="180">
        <v>79</v>
      </c>
      <c r="CR4" s="181"/>
      <c r="CS4" s="180">
        <v>74</v>
      </c>
      <c r="CT4" s="181"/>
      <c r="CU4" s="180">
        <v>82</v>
      </c>
      <c r="CV4" s="181"/>
      <c r="CW4" s="180">
        <v>72</v>
      </c>
      <c r="CX4" s="181"/>
      <c r="CY4" s="180">
        <v>76</v>
      </c>
      <c r="CZ4" s="181"/>
      <c r="DA4" s="180">
        <v>83</v>
      </c>
      <c r="DB4" s="181"/>
      <c r="DC4" s="180">
        <v>73</v>
      </c>
      <c r="DD4" s="181"/>
      <c r="DE4" s="180">
        <v>80</v>
      </c>
      <c r="DF4" s="181"/>
      <c r="DG4" s="180">
        <v>70</v>
      </c>
      <c r="DH4" s="181"/>
      <c r="DI4" s="180">
        <v>75</v>
      </c>
      <c r="DJ4" s="181"/>
      <c r="DK4" s="180">
        <v>77</v>
      </c>
      <c r="DL4" s="181"/>
      <c r="DM4" s="180">
        <v>59</v>
      </c>
      <c r="DN4" s="181"/>
      <c r="DO4" s="180">
        <v>81</v>
      </c>
      <c r="DP4" s="181"/>
      <c r="DQ4" s="180">
        <v>62</v>
      </c>
      <c r="DR4" s="181"/>
      <c r="DS4" s="180">
        <v>84</v>
      </c>
      <c r="DT4" s="181"/>
      <c r="DU4" s="180">
        <v>85</v>
      </c>
      <c r="DV4" s="181"/>
      <c r="DW4" s="180">
        <v>87</v>
      </c>
      <c r="DX4" s="181"/>
      <c r="DY4" s="180"/>
      <c r="DZ4" s="181"/>
      <c r="EA4" s="19"/>
    </row>
    <row r="5" spans="1:131" s="1" customFormat="1" ht="27.75" customHeight="1" x14ac:dyDescent="0.2">
      <c r="A5" s="17"/>
      <c r="B5" s="18" t="s">
        <v>10</v>
      </c>
      <c r="C5" s="168" t="s">
        <v>137</v>
      </c>
      <c r="D5" s="169"/>
      <c r="E5" s="173" t="s">
        <v>97</v>
      </c>
      <c r="F5" s="174"/>
      <c r="G5" s="173" t="s">
        <v>98</v>
      </c>
      <c r="H5" s="174"/>
      <c r="I5" s="168" t="s">
        <v>237</v>
      </c>
      <c r="J5" s="169"/>
      <c r="K5" s="168" t="s">
        <v>238</v>
      </c>
      <c r="L5" s="169"/>
      <c r="M5" s="168" t="s">
        <v>99</v>
      </c>
      <c r="N5" s="169"/>
      <c r="O5" s="168" t="s">
        <v>103</v>
      </c>
      <c r="P5" s="169"/>
      <c r="Q5" s="168" t="s">
        <v>104</v>
      </c>
      <c r="R5" s="169"/>
      <c r="S5" s="168" t="s">
        <v>101</v>
      </c>
      <c r="T5" s="169"/>
      <c r="U5" s="168" t="s">
        <v>102</v>
      </c>
      <c r="V5" s="169"/>
      <c r="W5" s="168" t="s">
        <v>36</v>
      </c>
      <c r="X5" s="169"/>
      <c r="Y5" s="168" t="s">
        <v>93</v>
      </c>
      <c r="Z5" s="169"/>
      <c r="AA5" s="168" t="s">
        <v>165</v>
      </c>
      <c r="AB5" s="169"/>
      <c r="AC5" s="168" t="s">
        <v>194</v>
      </c>
      <c r="AD5" s="169"/>
      <c r="AE5" s="168" t="s">
        <v>195</v>
      </c>
      <c r="AF5" s="169"/>
      <c r="AG5" s="168" t="s">
        <v>17</v>
      </c>
      <c r="AH5" s="169"/>
      <c r="AI5" s="168" t="s">
        <v>105</v>
      </c>
      <c r="AJ5" s="169"/>
      <c r="AK5" s="168" t="s">
        <v>196</v>
      </c>
      <c r="AL5" s="169"/>
      <c r="AM5" s="168" t="s">
        <v>163</v>
      </c>
      <c r="AN5" s="169"/>
      <c r="AO5" s="168" t="s">
        <v>197</v>
      </c>
      <c r="AP5" s="169"/>
      <c r="AQ5" s="168" t="s">
        <v>198</v>
      </c>
      <c r="AR5" s="169"/>
      <c r="AS5" s="168" t="s">
        <v>241</v>
      </c>
      <c r="AT5" s="169"/>
      <c r="AU5" s="173" t="s">
        <v>240</v>
      </c>
      <c r="AV5" s="174"/>
      <c r="AW5" s="168" t="s">
        <v>107</v>
      </c>
      <c r="AX5" s="169"/>
      <c r="AY5" s="168" t="s">
        <v>108</v>
      </c>
      <c r="AZ5" s="169"/>
      <c r="BA5" s="168" t="s">
        <v>94</v>
      </c>
      <c r="BB5" s="169"/>
      <c r="BC5" s="168" t="s">
        <v>247</v>
      </c>
      <c r="BD5" s="169"/>
      <c r="BE5" s="168" t="s">
        <v>201</v>
      </c>
      <c r="BF5" s="169"/>
      <c r="BG5" s="168" t="s">
        <v>6</v>
      </c>
      <c r="BH5" s="169"/>
      <c r="BI5" s="168" t="s">
        <v>8</v>
      </c>
      <c r="BJ5" s="169"/>
      <c r="BK5" s="168" t="s">
        <v>7</v>
      </c>
      <c r="BL5" s="169"/>
      <c r="BM5" s="168" t="s">
        <v>109</v>
      </c>
      <c r="BN5" s="169"/>
      <c r="BO5" s="168" t="s">
        <v>202</v>
      </c>
      <c r="BP5" s="169"/>
      <c r="BQ5" s="168" t="s">
        <v>227</v>
      </c>
      <c r="BR5" s="169"/>
      <c r="BS5" s="168" t="s">
        <v>88</v>
      </c>
      <c r="BT5" s="169"/>
      <c r="BU5" s="168" t="s">
        <v>72</v>
      </c>
      <c r="BV5" s="169"/>
      <c r="BW5" s="168" t="s">
        <v>73</v>
      </c>
      <c r="BX5" s="169"/>
      <c r="BY5" s="168" t="s">
        <v>146</v>
      </c>
      <c r="BZ5" s="169"/>
      <c r="CA5" s="168" t="s">
        <v>115</v>
      </c>
      <c r="CB5" s="169"/>
      <c r="CC5" s="168" t="s">
        <v>143</v>
      </c>
      <c r="CD5" s="169"/>
      <c r="CE5" s="168" t="s">
        <v>140</v>
      </c>
      <c r="CF5" s="169"/>
      <c r="CG5" s="168" t="s">
        <v>139</v>
      </c>
      <c r="CH5" s="169"/>
      <c r="CI5" s="168" t="s">
        <v>141</v>
      </c>
      <c r="CJ5" s="169"/>
      <c r="CK5" s="168" t="s">
        <v>142</v>
      </c>
      <c r="CL5" s="169"/>
      <c r="CM5" s="168" t="s">
        <v>144</v>
      </c>
      <c r="CN5" s="169"/>
      <c r="CO5" s="168" t="s">
        <v>129</v>
      </c>
      <c r="CP5" s="169"/>
      <c r="CQ5" s="168" t="s">
        <v>150</v>
      </c>
      <c r="CR5" s="169"/>
      <c r="CS5" s="168" t="s">
        <v>148</v>
      </c>
      <c r="CT5" s="169"/>
      <c r="CU5" s="168" t="s">
        <v>56</v>
      </c>
      <c r="CV5" s="169"/>
      <c r="CW5" s="168" t="s">
        <v>147</v>
      </c>
      <c r="CX5" s="169"/>
      <c r="CY5" s="168" t="s">
        <v>164</v>
      </c>
      <c r="CZ5" s="169"/>
      <c r="DA5" s="168" t="s">
        <v>152</v>
      </c>
      <c r="DB5" s="169"/>
      <c r="DC5" s="168" t="s">
        <v>125</v>
      </c>
      <c r="DD5" s="169"/>
      <c r="DE5" s="168" t="s">
        <v>151</v>
      </c>
      <c r="DF5" s="169"/>
      <c r="DG5" s="168" t="s">
        <v>145</v>
      </c>
      <c r="DH5" s="169"/>
      <c r="DI5" s="168" t="s">
        <v>80</v>
      </c>
      <c r="DJ5" s="169"/>
      <c r="DK5" s="168" t="s">
        <v>149</v>
      </c>
      <c r="DL5" s="169"/>
      <c r="DM5" s="168" t="s">
        <v>74</v>
      </c>
      <c r="DN5" s="169"/>
      <c r="DO5" s="168" t="s">
        <v>90</v>
      </c>
      <c r="DP5" s="169"/>
      <c r="DQ5" s="168" t="s">
        <v>114</v>
      </c>
      <c r="DR5" s="169"/>
      <c r="DS5" s="168" t="s">
        <v>153</v>
      </c>
      <c r="DT5" s="169"/>
      <c r="DU5" s="168" t="s">
        <v>18</v>
      </c>
      <c r="DV5" s="169"/>
      <c r="DW5" s="168" t="s">
        <v>40</v>
      </c>
      <c r="DX5" s="169"/>
      <c r="DY5" s="199" t="s">
        <v>161</v>
      </c>
      <c r="DZ5" s="200"/>
      <c r="EA5" s="19"/>
    </row>
    <row r="6" spans="1:131" s="1" customFormat="1" ht="24" customHeight="1" x14ac:dyDescent="0.2">
      <c r="A6" s="17"/>
      <c r="B6" s="18" t="s">
        <v>11</v>
      </c>
      <c r="C6" s="173" t="s">
        <v>2</v>
      </c>
      <c r="D6" s="174"/>
      <c r="E6" s="173" t="s">
        <v>70</v>
      </c>
      <c r="F6" s="174"/>
      <c r="G6" s="173" t="s">
        <v>70</v>
      </c>
      <c r="H6" s="174"/>
      <c r="I6" s="173" t="s">
        <v>162</v>
      </c>
      <c r="J6" s="174"/>
      <c r="K6" s="173" t="s">
        <v>162</v>
      </c>
      <c r="L6" s="174"/>
      <c r="M6" s="173" t="s">
        <v>162</v>
      </c>
      <c r="N6" s="174"/>
      <c r="O6" s="173" t="s">
        <v>3</v>
      </c>
      <c r="P6" s="174"/>
      <c r="Q6" s="173" t="s">
        <v>3</v>
      </c>
      <c r="R6" s="174"/>
      <c r="S6" s="173" t="s">
        <v>138</v>
      </c>
      <c r="T6" s="174" t="s">
        <v>39</v>
      </c>
      <c r="U6" s="173" t="s">
        <v>138</v>
      </c>
      <c r="V6" s="174" t="s">
        <v>39</v>
      </c>
      <c r="W6" s="173" t="s">
        <v>3</v>
      </c>
      <c r="X6" s="174"/>
      <c r="Y6" s="173" t="s">
        <v>3</v>
      </c>
      <c r="Z6" s="174"/>
      <c r="AA6" s="173" t="s">
        <v>3</v>
      </c>
      <c r="AB6" s="174"/>
      <c r="AC6" s="173" t="s">
        <v>3</v>
      </c>
      <c r="AD6" s="174"/>
      <c r="AE6" s="173" t="s">
        <v>3</v>
      </c>
      <c r="AF6" s="174"/>
      <c r="AG6" s="173" t="s">
        <v>3</v>
      </c>
      <c r="AH6" s="174"/>
      <c r="AI6" s="173" t="s">
        <v>3</v>
      </c>
      <c r="AJ6" s="174"/>
      <c r="AK6" s="173" t="s">
        <v>3</v>
      </c>
      <c r="AL6" s="174"/>
      <c r="AM6" s="173" t="s">
        <v>3</v>
      </c>
      <c r="AN6" s="174"/>
      <c r="AO6" s="173" t="s">
        <v>3</v>
      </c>
      <c r="AP6" s="174"/>
      <c r="AQ6" s="173" t="s">
        <v>3</v>
      </c>
      <c r="AR6" s="174"/>
      <c r="AS6" s="173" t="s">
        <v>3</v>
      </c>
      <c r="AT6" s="174"/>
      <c r="AU6" s="173" t="s">
        <v>9</v>
      </c>
      <c r="AV6" s="174"/>
      <c r="AW6" s="173" t="s">
        <v>3</v>
      </c>
      <c r="AX6" s="174"/>
      <c r="AY6" s="173" t="s">
        <v>3</v>
      </c>
      <c r="AZ6" s="174"/>
      <c r="BA6" s="173" t="s">
        <v>3</v>
      </c>
      <c r="BB6" s="174"/>
      <c r="BC6" s="173" t="s">
        <v>3</v>
      </c>
      <c r="BD6" s="174"/>
      <c r="BE6" s="173" t="s">
        <v>3</v>
      </c>
      <c r="BF6" s="174"/>
      <c r="BG6" s="173" t="s">
        <v>3</v>
      </c>
      <c r="BH6" s="174"/>
      <c r="BI6" s="173" t="s">
        <v>3</v>
      </c>
      <c r="BJ6" s="174"/>
      <c r="BK6" s="173" t="s">
        <v>3</v>
      </c>
      <c r="BL6" s="174"/>
      <c r="BM6" s="173" t="s">
        <v>89</v>
      </c>
      <c r="BN6" s="174"/>
      <c r="BO6" s="173" t="s">
        <v>89</v>
      </c>
      <c r="BP6" s="174"/>
      <c r="BQ6" s="201" t="s">
        <v>92</v>
      </c>
      <c r="BR6" s="202"/>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t="s">
        <v>3</v>
      </c>
      <c r="DD6" s="174"/>
      <c r="DE6" s="173" t="s">
        <v>3</v>
      </c>
      <c r="DF6" s="174"/>
      <c r="DG6" s="173" t="s">
        <v>3</v>
      </c>
      <c r="DH6" s="174"/>
      <c r="DI6" s="173" t="s">
        <v>3</v>
      </c>
      <c r="DJ6" s="174"/>
      <c r="DK6" s="173" t="s">
        <v>3</v>
      </c>
      <c r="DL6" s="174"/>
      <c r="DM6" s="173" t="s">
        <v>3</v>
      </c>
      <c r="DN6" s="174"/>
      <c r="DO6" s="173" t="s">
        <v>3</v>
      </c>
      <c r="DP6" s="174"/>
      <c r="DQ6" s="173" t="s">
        <v>3</v>
      </c>
      <c r="DR6" s="174"/>
      <c r="DS6" s="173" t="s">
        <v>3</v>
      </c>
      <c r="DT6" s="174"/>
      <c r="DU6" s="173"/>
      <c r="DV6" s="174"/>
      <c r="DW6" s="173"/>
      <c r="DX6" s="174"/>
      <c r="DY6" s="129"/>
      <c r="DZ6" s="130"/>
      <c r="EA6" s="19"/>
    </row>
    <row r="7" spans="1:131" s="1" customFormat="1" ht="25.5"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c r="Y7" s="197">
        <v>10</v>
      </c>
      <c r="Z7" s="198"/>
      <c r="AA7" s="197">
        <v>10</v>
      </c>
      <c r="AB7" s="198"/>
      <c r="AC7" s="197">
        <v>100</v>
      </c>
      <c r="AD7" s="198"/>
      <c r="AE7" s="197"/>
      <c r="AF7" s="198"/>
      <c r="AG7" s="197">
        <v>25</v>
      </c>
      <c r="AH7" s="198"/>
      <c r="AI7" s="197">
        <v>10</v>
      </c>
      <c r="AJ7" s="198"/>
      <c r="AK7" s="197">
        <v>10</v>
      </c>
      <c r="AL7" s="198"/>
      <c r="AM7" s="197"/>
      <c r="AN7" s="198"/>
      <c r="AO7" s="197"/>
      <c r="AP7" s="198"/>
      <c r="AQ7" s="197"/>
      <c r="AR7" s="198"/>
      <c r="AS7" s="197">
        <v>5</v>
      </c>
      <c r="AT7" s="198"/>
      <c r="AU7" s="197">
        <v>10</v>
      </c>
      <c r="AV7" s="198"/>
      <c r="AW7" s="197">
        <v>1</v>
      </c>
      <c r="AX7" s="198"/>
      <c r="AY7" s="197">
        <v>1</v>
      </c>
      <c r="AZ7" s="198"/>
      <c r="BA7" s="197"/>
      <c r="BB7" s="198"/>
      <c r="BC7" s="197">
        <v>2</v>
      </c>
      <c r="BD7" s="198"/>
      <c r="BE7" s="197">
        <v>2</v>
      </c>
      <c r="BF7" s="198"/>
      <c r="BG7" s="197"/>
      <c r="BH7" s="198"/>
      <c r="BI7" s="197">
        <v>0.1</v>
      </c>
      <c r="BJ7" s="198"/>
      <c r="BK7" s="197"/>
      <c r="BL7" s="198"/>
      <c r="BM7" s="197">
        <v>1.4</v>
      </c>
      <c r="BN7" s="198"/>
      <c r="BO7" s="197">
        <v>1.4</v>
      </c>
      <c r="BP7" s="198"/>
      <c r="BQ7" s="197">
        <v>5</v>
      </c>
      <c r="BR7" s="198"/>
      <c r="BS7" s="197">
        <v>250</v>
      </c>
      <c r="BT7" s="198"/>
      <c r="BU7" s="197">
        <v>150</v>
      </c>
      <c r="BV7" s="198"/>
      <c r="BW7" s="197">
        <v>0.4</v>
      </c>
      <c r="BX7" s="198"/>
      <c r="BY7" s="197">
        <v>0.1</v>
      </c>
      <c r="BZ7" s="198">
        <v>0.1</v>
      </c>
      <c r="CA7" s="197">
        <v>0.01</v>
      </c>
      <c r="CB7" s="198">
        <v>0.01</v>
      </c>
      <c r="CC7" s="197">
        <v>0.2</v>
      </c>
      <c r="CD7" s="198">
        <v>0.2</v>
      </c>
      <c r="CE7" s="197">
        <v>0.2</v>
      </c>
      <c r="CF7" s="198">
        <v>0.2</v>
      </c>
      <c r="CG7" s="197">
        <v>0.1</v>
      </c>
      <c r="CH7" s="198">
        <v>0.1</v>
      </c>
      <c r="CI7" s="197">
        <v>2</v>
      </c>
      <c r="CJ7" s="198">
        <v>2</v>
      </c>
      <c r="CK7" s="197">
        <v>2E-3</v>
      </c>
      <c r="CL7" s="198">
        <v>2E-3</v>
      </c>
      <c r="CM7" s="197">
        <v>0.1</v>
      </c>
      <c r="CN7" s="198">
        <v>0.1</v>
      </c>
      <c r="CO7" s="197">
        <v>0.02</v>
      </c>
      <c r="CP7" s="198">
        <v>0.02</v>
      </c>
      <c r="CQ7" s="197">
        <v>2</v>
      </c>
      <c r="CR7" s="198">
        <v>2</v>
      </c>
      <c r="CS7" s="197">
        <v>0.2</v>
      </c>
      <c r="CT7" s="198">
        <v>0.2</v>
      </c>
      <c r="CU7" s="197">
        <v>5</v>
      </c>
      <c r="CV7" s="198">
        <v>5</v>
      </c>
      <c r="CW7" s="197">
        <v>0.01</v>
      </c>
      <c r="CX7" s="198">
        <v>0.01</v>
      </c>
      <c r="CY7" s="197">
        <v>0.1</v>
      </c>
      <c r="CZ7" s="198">
        <v>0.1</v>
      </c>
      <c r="DA7" s="197">
        <v>0.1</v>
      </c>
      <c r="DB7" s="198">
        <v>0.1</v>
      </c>
      <c r="DC7" s="197">
        <v>0.05</v>
      </c>
      <c r="DD7" s="198">
        <v>0.05</v>
      </c>
      <c r="DE7" s="197">
        <v>2.5</v>
      </c>
      <c r="DF7" s="198">
        <v>2.5</v>
      </c>
      <c r="DG7" s="197"/>
      <c r="DH7" s="198"/>
      <c r="DI7" s="197"/>
      <c r="DJ7" s="198"/>
      <c r="DK7" s="197"/>
      <c r="DL7" s="198"/>
      <c r="DM7" s="197"/>
      <c r="DN7" s="198"/>
      <c r="DO7" s="197"/>
      <c r="DP7" s="198"/>
      <c r="DQ7" s="197"/>
      <c r="DR7" s="198"/>
      <c r="DS7" s="197"/>
      <c r="DT7" s="198"/>
      <c r="DU7" s="197"/>
      <c r="DV7" s="198"/>
      <c r="DW7" s="197"/>
      <c r="DX7" s="198"/>
      <c r="DY7" s="197"/>
      <c r="DZ7" s="198"/>
      <c r="EA7" s="19"/>
    </row>
    <row r="8" spans="1:131" s="1" customFormat="1" ht="26.2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15</v>
      </c>
      <c r="AB8" s="198"/>
      <c r="AC8" s="197">
        <v>150</v>
      </c>
      <c r="AD8" s="198"/>
      <c r="AE8" s="197"/>
      <c r="AF8" s="198"/>
      <c r="AG8" s="197">
        <v>35</v>
      </c>
      <c r="AH8" s="198"/>
      <c r="AI8" s="197">
        <v>15</v>
      </c>
      <c r="AJ8" s="198"/>
      <c r="AK8" s="197">
        <v>15</v>
      </c>
      <c r="AL8" s="198"/>
      <c r="AM8" s="197"/>
      <c r="AN8" s="198"/>
      <c r="AO8" s="197"/>
      <c r="AP8" s="198"/>
      <c r="AQ8" s="197"/>
      <c r="AR8" s="198"/>
      <c r="AS8" s="197">
        <v>7</v>
      </c>
      <c r="AT8" s="198"/>
      <c r="AU8" s="197">
        <v>50</v>
      </c>
      <c r="AV8" s="198"/>
      <c r="AW8" s="197">
        <v>2.5</v>
      </c>
      <c r="AX8" s="198"/>
      <c r="AY8" s="197">
        <v>2.5</v>
      </c>
      <c r="AZ8" s="198"/>
      <c r="BA8" s="197"/>
      <c r="BB8" s="198"/>
      <c r="BC8" s="197">
        <v>3</v>
      </c>
      <c r="BD8" s="198"/>
      <c r="BE8" s="197">
        <v>3</v>
      </c>
      <c r="BF8" s="198"/>
      <c r="BG8" s="197"/>
      <c r="BH8" s="198"/>
      <c r="BI8" s="197">
        <v>0.2</v>
      </c>
      <c r="BJ8" s="198"/>
      <c r="BK8" s="197"/>
      <c r="BL8" s="198"/>
      <c r="BM8" s="197">
        <v>1.8</v>
      </c>
      <c r="BN8" s="198"/>
      <c r="BO8" s="197">
        <v>1.8</v>
      </c>
      <c r="BP8" s="198"/>
      <c r="BQ8" s="197">
        <v>6.5</v>
      </c>
      <c r="BR8" s="198"/>
      <c r="BS8" s="197">
        <v>280</v>
      </c>
      <c r="BT8" s="198"/>
      <c r="BU8" s="197">
        <v>200</v>
      </c>
      <c r="BV8" s="198"/>
      <c r="BW8" s="197">
        <v>0.5</v>
      </c>
      <c r="BX8" s="198"/>
      <c r="BY8" s="197">
        <v>0.25</v>
      </c>
      <c r="BZ8" s="198"/>
      <c r="CA8" s="197">
        <v>2.5000000000000001E-2</v>
      </c>
      <c r="CB8" s="198"/>
      <c r="CC8" s="197">
        <v>0.5</v>
      </c>
      <c r="CD8" s="198"/>
      <c r="CE8" s="197">
        <v>0.5</v>
      </c>
      <c r="CF8" s="198"/>
      <c r="CG8" s="197">
        <v>0.25</v>
      </c>
      <c r="CH8" s="198"/>
      <c r="CI8" s="197">
        <v>5</v>
      </c>
      <c r="CJ8" s="198"/>
      <c r="CK8" s="197">
        <v>5.0000000000000001E-3</v>
      </c>
      <c r="CL8" s="198"/>
      <c r="CM8" s="197">
        <v>0.25</v>
      </c>
      <c r="CN8" s="198"/>
      <c r="CO8" s="197">
        <v>0.05</v>
      </c>
      <c r="CP8" s="198"/>
      <c r="CQ8" s="197">
        <v>5</v>
      </c>
      <c r="CR8" s="198"/>
      <c r="CS8" s="197">
        <v>0.5</v>
      </c>
      <c r="CT8" s="198"/>
      <c r="CU8" s="197">
        <v>12.5</v>
      </c>
      <c r="CV8" s="198"/>
      <c r="CW8" s="197">
        <v>2.5000000000000001E-2</v>
      </c>
      <c r="CX8" s="198"/>
      <c r="CY8" s="197">
        <v>0.25</v>
      </c>
      <c r="CZ8" s="198"/>
      <c r="DA8" s="197">
        <v>0.25</v>
      </c>
      <c r="DB8" s="198"/>
      <c r="DC8" s="197">
        <v>0.125</v>
      </c>
      <c r="DD8" s="198"/>
      <c r="DE8" s="197">
        <v>6.25</v>
      </c>
      <c r="DF8" s="198"/>
      <c r="DG8" s="197"/>
      <c r="DH8" s="198"/>
      <c r="DI8" s="197"/>
      <c r="DJ8" s="198"/>
      <c r="DK8" s="197"/>
      <c r="DL8" s="198"/>
      <c r="DM8" s="197"/>
      <c r="DN8" s="198"/>
      <c r="DO8" s="197"/>
      <c r="DP8" s="198"/>
      <c r="DQ8" s="197"/>
      <c r="DR8" s="198"/>
      <c r="DS8" s="197"/>
      <c r="DT8" s="198"/>
      <c r="DU8" s="197"/>
      <c r="DV8" s="198"/>
      <c r="DW8" s="197"/>
      <c r="DX8" s="198"/>
      <c r="DY8" s="197"/>
      <c r="DZ8" s="198"/>
      <c r="EA8" s="19"/>
    </row>
    <row r="9" spans="1:131" s="1" customFormat="1" ht="26.25" customHeight="1" x14ac:dyDescent="0.2">
      <c r="A9" s="17"/>
      <c r="B9" s="21" t="s">
        <v>136</v>
      </c>
      <c r="C9" s="197"/>
      <c r="D9" s="198"/>
      <c r="E9" s="197"/>
      <c r="F9" s="198"/>
      <c r="G9" s="197"/>
      <c r="H9" s="198"/>
      <c r="I9" s="197">
        <v>6.5</v>
      </c>
      <c r="J9" s="198"/>
      <c r="K9" s="197">
        <v>6.5</v>
      </c>
      <c r="L9" s="198"/>
      <c r="M9" s="197">
        <v>6.5</v>
      </c>
      <c r="N9" s="198"/>
      <c r="O9" s="197">
        <v>0.5</v>
      </c>
      <c r="P9" s="198"/>
      <c r="Q9" s="197">
        <v>0.5</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v>0.8</v>
      </c>
      <c r="AX9" s="198"/>
      <c r="AY9" s="197">
        <v>0.8</v>
      </c>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97"/>
      <c r="DV9" s="198"/>
      <c r="DW9" s="197"/>
      <c r="DX9" s="198"/>
      <c r="DY9" s="132"/>
      <c r="DZ9" s="133"/>
      <c r="EA9" s="19"/>
    </row>
    <row r="10" spans="1:131" s="1" customFormat="1" ht="24.75" customHeight="1" x14ac:dyDescent="0.2">
      <c r="A10" s="17"/>
      <c r="B10" s="18" t="s">
        <v>71</v>
      </c>
      <c r="C10" s="173" t="s">
        <v>82</v>
      </c>
      <c r="D10" s="203"/>
      <c r="E10" s="173" t="s">
        <v>199</v>
      </c>
      <c r="F10" s="174"/>
      <c r="G10" s="173" t="s">
        <v>75</v>
      </c>
      <c r="H10" s="174"/>
      <c r="I10" s="205" t="s">
        <v>246</v>
      </c>
      <c r="J10" s="206"/>
      <c r="K10" s="168" t="s">
        <v>245</v>
      </c>
      <c r="L10" s="169"/>
      <c r="M10" s="168" t="s">
        <v>75</v>
      </c>
      <c r="N10" s="169"/>
      <c r="O10" s="173" t="s">
        <v>219</v>
      </c>
      <c r="P10" s="174"/>
      <c r="Q10" s="173"/>
      <c r="R10" s="174"/>
      <c r="S10" s="173" t="s">
        <v>219</v>
      </c>
      <c r="T10" s="174"/>
      <c r="U10" s="173" t="s">
        <v>75</v>
      </c>
      <c r="V10" s="174"/>
      <c r="W10" s="173" t="s">
        <v>86</v>
      </c>
      <c r="X10" s="174"/>
      <c r="Y10" s="173" t="s">
        <v>85</v>
      </c>
      <c r="Z10" s="174"/>
      <c r="AA10" s="173" t="s">
        <v>85</v>
      </c>
      <c r="AB10" s="174"/>
      <c r="AC10" s="173" t="s">
        <v>86</v>
      </c>
      <c r="AD10" s="174"/>
      <c r="AE10" s="173" t="s">
        <v>85</v>
      </c>
      <c r="AF10" s="174"/>
      <c r="AG10" s="173" t="s">
        <v>191</v>
      </c>
      <c r="AH10" s="174"/>
      <c r="AI10" s="173" t="s">
        <v>219</v>
      </c>
      <c r="AJ10" s="174"/>
      <c r="AK10" s="173" t="s">
        <v>86</v>
      </c>
      <c r="AL10" s="174"/>
      <c r="AM10" s="173" t="s">
        <v>85</v>
      </c>
      <c r="AN10" s="174"/>
      <c r="AO10" s="173" t="s">
        <v>86</v>
      </c>
      <c r="AP10" s="174"/>
      <c r="AQ10" s="173" t="s">
        <v>86</v>
      </c>
      <c r="AR10" s="174"/>
      <c r="AS10" s="173" t="s">
        <v>85</v>
      </c>
      <c r="AT10" s="174"/>
      <c r="AU10" s="173" t="s">
        <v>76</v>
      </c>
      <c r="AV10" s="174"/>
      <c r="AW10" s="173" t="s">
        <v>219</v>
      </c>
      <c r="AX10" s="174"/>
      <c r="AY10" s="173" t="s">
        <v>75</v>
      </c>
      <c r="AZ10" s="174"/>
      <c r="BA10" s="173" t="s">
        <v>75</v>
      </c>
      <c r="BB10" s="174"/>
      <c r="BC10" s="173" t="s">
        <v>85</v>
      </c>
      <c r="BD10" s="174"/>
      <c r="BE10" s="173" t="s">
        <v>86</v>
      </c>
      <c r="BF10" s="174"/>
      <c r="BG10" s="173" t="s">
        <v>76</v>
      </c>
      <c r="BH10" s="174"/>
      <c r="BI10" s="173" t="s">
        <v>76</v>
      </c>
      <c r="BJ10" s="174"/>
      <c r="BK10" s="173" t="s">
        <v>76</v>
      </c>
      <c r="BL10" s="174"/>
      <c r="BM10" s="173" t="s">
        <v>219</v>
      </c>
      <c r="BN10" s="174"/>
      <c r="BO10" s="173" t="s">
        <v>86</v>
      </c>
      <c r="BP10" s="174"/>
      <c r="BQ10" s="173" t="s">
        <v>191</v>
      </c>
      <c r="BR10" s="174"/>
      <c r="BS10" s="173" t="s">
        <v>85</v>
      </c>
      <c r="BT10" s="174"/>
      <c r="BU10" s="173" t="s">
        <v>85</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86</v>
      </c>
      <c r="DD10" s="174"/>
      <c r="DE10" s="173" t="s">
        <v>86</v>
      </c>
      <c r="DF10" s="174"/>
      <c r="DG10" s="173" t="s">
        <v>86</v>
      </c>
      <c r="DH10" s="174"/>
      <c r="DI10" s="173" t="s">
        <v>86</v>
      </c>
      <c r="DJ10" s="174"/>
      <c r="DK10" s="173" t="s">
        <v>86</v>
      </c>
      <c r="DL10" s="174"/>
      <c r="DM10" s="173" t="s">
        <v>86</v>
      </c>
      <c r="DN10" s="174"/>
      <c r="DO10" s="173" t="s">
        <v>86</v>
      </c>
      <c r="DP10" s="174"/>
      <c r="DQ10" s="173" t="s">
        <v>86</v>
      </c>
      <c r="DR10" s="174"/>
      <c r="DS10" s="173" t="s">
        <v>86</v>
      </c>
      <c r="DT10" s="174"/>
      <c r="DU10" s="173" t="s">
        <v>76</v>
      </c>
      <c r="DV10" s="174"/>
      <c r="DW10" s="173" t="s">
        <v>85</v>
      </c>
      <c r="DX10" s="174"/>
      <c r="DY10" s="135"/>
      <c r="DZ10" s="136"/>
      <c r="EA10" s="19"/>
    </row>
    <row r="11" spans="1:131" s="1" customFormat="1" ht="21" customHeight="1" x14ac:dyDescent="0.2">
      <c r="A11" s="17"/>
      <c r="B11" s="18" t="s">
        <v>12</v>
      </c>
      <c r="C11" s="173" t="s">
        <v>209</v>
      </c>
      <c r="D11" s="203"/>
      <c r="E11" s="173" t="s">
        <v>209</v>
      </c>
      <c r="F11" s="174"/>
      <c r="G11" s="173" t="s">
        <v>213</v>
      </c>
      <c r="H11" s="174"/>
      <c r="I11" s="173" t="s">
        <v>209</v>
      </c>
      <c r="J11" s="174"/>
      <c r="K11" s="173" t="s">
        <v>209</v>
      </c>
      <c r="L11" s="174"/>
      <c r="M11" s="173"/>
      <c r="N11" s="174"/>
      <c r="O11" s="173" t="s">
        <v>209</v>
      </c>
      <c r="P11" s="174"/>
      <c r="Q11" s="173"/>
      <c r="R11" s="174"/>
      <c r="S11" s="173" t="s">
        <v>209</v>
      </c>
      <c r="T11" s="174"/>
      <c r="U11" s="173"/>
      <c r="V11" s="174"/>
      <c r="W11" s="173" t="s">
        <v>210</v>
      </c>
      <c r="X11" s="174"/>
      <c r="Y11" s="173" t="s">
        <v>210</v>
      </c>
      <c r="Z11" s="174"/>
      <c r="AA11" s="173" t="s">
        <v>210</v>
      </c>
      <c r="AB11" s="174"/>
      <c r="AC11" s="173" t="s">
        <v>210</v>
      </c>
      <c r="AD11" s="174"/>
      <c r="AE11" s="173" t="s">
        <v>203</v>
      </c>
      <c r="AF11" s="174"/>
      <c r="AG11" s="173" t="s">
        <v>213</v>
      </c>
      <c r="AH11" s="174"/>
      <c r="AI11" s="173"/>
      <c r="AJ11" s="174"/>
      <c r="AK11" s="173" t="s">
        <v>213</v>
      </c>
      <c r="AL11" s="174"/>
      <c r="AM11" s="173" t="s">
        <v>213</v>
      </c>
      <c r="AN11" s="174"/>
      <c r="AO11" s="173" t="s">
        <v>213</v>
      </c>
      <c r="AP11" s="174"/>
      <c r="AQ11" s="173" t="s">
        <v>213</v>
      </c>
      <c r="AR11" s="174"/>
      <c r="AS11" s="173" t="s">
        <v>211</v>
      </c>
      <c r="AT11" s="174"/>
      <c r="AU11" s="173" t="s">
        <v>210</v>
      </c>
      <c r="AV11" s="174"/>
      <c r="AW11" s="173" t="s">
        <v>209</v>
      </c>
      <c r="AX11" s="174"/>
      <c r="AY11" s="173"/>
      <c r="AZ11" s="174"/>
      <c r="BA11" s="173" t="s">
        <v>212</v>
      </c>
      <c r="BB11" s="174"/>
      <c r="BC11" s="173" t="s">
        <v>203</v>
      </c>
      <c r="BD11" s="174"/>
      <c r="BE11" s="173" t="s">
        <v>203</v>
      </c>
      <c r="BF11" s="174"/>
      <c r="BG11" s="173" t="s">
        <v>203</v>
      </c>
      <c r="BH11" s="174"/>
      <c r="BI11" s="173" t="s">
        <v>203</v>
      </c>
      <c r="BJ11" s="174"/>
      <c r="BK11" s="173"/>
      <c r="BL11" s="174"/>
      <c r="BM11" s="173" t="s">
        <v>209</v>
      </c>
      <c r="BN11" s="174"/>
      <c r="BO11" s="173"/>
      <c r="BP11" s="174"/>
      <c r="BQ11" s="173" t="s">
        <v>203</v>
      </c>
      <c r="BR11" s="174"/>
      <c r="BS11" s="173" t="s">
        <v>213</v>
      </c>
      <c r="BT11" s="174"/>
      <c r="BU11" s="173" t="s">
        <v>213</v>
      </c>
      <c r="BV11" s="174"/>
      <c r="BW11" s="173" t="s">
        <v>211</v>
      </c>
      <c r="BX11" s="174"/>
      <c r="BY11" s="173" t="s">
        <v>203</v>
      </c>
      <c r="BZ11" s="174"/>
      <c r="CA11" s="173" t="s">
        <v>203</v>
      </c>
      <c r="CB11" s="174"/>
      <c r="CC11" s="173" t="s">
        <v>203</v>
      </c>
      <c r="CD11" s="174"/>
      <c r="CE11" s="173" t="s">
        <v>203</v>
      </c>
      <c r="CF11" s="174"/>
      <c r="CG11" s="173" t="s">
        <v>203</v>
      </c>
      <c r="CH11" s="174"/>
      <c r="CI11" s="173" t="s">
        <v>203</v>
      </c>
      <c r="CJ11" s="174"/>
      <c r="CK11" s="173" t="s">
        <v>203</v>
      </c>
      <c r="CL11" s="174"/>
      <c r="CM11" s="173" t="s">
        <v>203</v>
      </c>
      <c r="CN11" s="174"/>
      <c r="CO11" s="173" t="s">
        <v>203</v>
      </c>
      <c r="CP11" s="174"/>
      <c r="CQ11" s="173" t="s">
        <v>203</v>
      </c>
      <c r="CR11" s="174"/>
      <c r="CS11" s="173" t="s">
        <v>203</v>
      </c>
      <c r="CT11" s="174"/>
      <c r="CU11" s="173" t="s">
        <v>203</v>
      </c>
      <c r="CV11" s="174"/>
      <c r="CW11" s="173" t="s">
        <v>203</v>
      </c>
      <c r="CX11" s="174"/>
      <c r="CY11" s="173" t="s">
        <v>203</v>
      </c>
      <c r="CZ11" s="174"/>
      <c r="DA11" s="173" t="s">
        <v>203</v>
      </c>
      <c r="DB11" s="174"/>
      <c r="DC11" s="173" t="s">
        <v>203</v>
      </c>
      <c r="DD11" s="174"/>
      <c r="DE11" s="173" t="s">
        <v>203</v>
      </c>
      <c r="DF11" s="174"/>
      <c r="DG11" s="173" t="s">
        <v>203</v>
      </c>
      <c r="DH11" s="174"/>
      <c r="DI11" s="173" t="s">
        <v>203</v>
      </c>
      <c r="DJ11" s="174"/>
      <c r="DK11" s="173" t="s">
        <v>203</v>
      </c>
      <c r="DL11" s="174"/>
      <c r="DM11" s="173" t="s">
        <v>203</v>
      </c>
      <c r="DN11" s="174"/>
      <c r="DO11" s="173" t="s">
        <v>203</v>
      </c>
      <c r="DP11" s="174"/>
      <c r="DQ11" s="173" t="s">
        <v>203</v>
      </c>
      <c r="DR11" s="174"/>
      <c r="DS11" s="173" t="s">
        <v>203</v>
      </c>
      <c r="DT11" s="174"/>
      <c r="DU11" s="173"/>
      <c r="DV11" s="174"/>
      <c r="DW11" s="173"/>
      <c r="DX11" s="174"/>
      <c r="DY11" s="135"/>
      <c r="DZ11" s="136"/>
      <c r="EA11" s="19"/>
    </row>
    <row r="12" spans="1:131" ht="25.5" x14ac:dyDescent="0.2">
      <c r="A12" s="54"/>
      <c r="B12" s="18" t="s">
        <v>13</v>
      </c>
      <c r="C12" s="173">
        <v>30</v>
      </c>
      <c r="D12" s="204"/>
      <c r="E12" s="173">
        <v>30</v>
      </c>
      <c r="F12" s="174"/>
      <c r="G12" s="173">
        <v>4</v>
      </c>
      <c r="H12" s="204"/>
      <c r="I12" s="173">
        <v>30</v>
      </c>
      <c r="J12" s="174"/>
      <c r="K12" s="173">
        <v>30</v>
      </c>
      <c r="L12" s="174"/>
      <c r="M12" s="173"/>
      <c r="N12" s="204"/>
      <c r="O12" s="173">
        <v>30</v>
      </c>
      <c r="P12" s="174"/>
      <c r="Q12" s="173"/>
      <c r="R12" s="204"/>
      <c r="S12" s="173">
        <v>30</v>
      </c>
      <c r="T12" s="174"/>
      <c r="U12" s="173"/>
      <c r="V12" s="174"/>
      <c r="W12" s="173">
        <v>8</v>
      </c>
      <c r="X12" s="174"/>
      <c r="Y12" s="173">
        <v>8</v>
      </c>
      <c r="Z12" s="174"/>
      <c r="AA12" s="173">
        <v>8</v>
      </c>
      <c r="AB12" s="174"/>
      <c r="AC12" s="173">
        <v>8</v>
      </c>
      <c r="AD12" s="174"/>
      <c r="AE12" s="173"/>
      <c r="AF12" s="174"/>
      <c r="AG12" s="173">
        <v>4</v>
      </c>
      <c r="AH12" s="174"/>
      <c r="AI12" s="173"/>
      <c r="AJ12" s="174"/>
      <c r="AK12" s="173">
        <v>4</v>
      </c>
      <c r="AL12" s="174"/>
      <c r="AM12" s="173">
        <v>4</v>
      </c>
      <c r="AN12" s="174"/>
      <c r="AO12" s="173">
        <v>4</v>
      </c>
      <c r="AP12" s="174"/>
      <c r="AQ12" s="173">
        <v>4</v>
      </c>
      <c r="AR12" s="174"/>
      <c r="AS12" s="173">
        <v>2</v>
      </c>
      <c r="AT12" s="174"/>
      <c r="AU12" s="173">
        <v>8</v>
      </c>
      <c r="AV12" s="174"/>
      <c r="AW12" s="173">
        <v>30</v>
      </c>
      <c r="AX12" s="174"/>
      <c r="AY12" s="173"/>
      <c r="AZ12" s="174"/>
      <c r="BA12" s="173">
        <v>1</v>
      </c>
      <c r="BB12" s="174"/>
      <c r="BC12" s="173"/>
      <c r="BD12" s="174"/>
      <c r="BE12" s="173"/>
      <c r="BF12" s="174"/>
      <c r="BG12" s="173"/>
      <c r="BH12" s="174"/>
      <c r="BI12" s="173"/>
      <c r="BJ12" s="174"/>
      <c r="BK12" s="173"/>
      <c r="BL12" s="174"/>
      <c r="BM12" s="173">
        <v>30</v>
      </c>
      <c r="BN12" s="174"/>
      <c r="BO12" s="173"/>
      <c r="BP12" s="174"/>
      <c r="BQ12" s="173"/>
      <c r="BR12" s="174"/>
      <c r="BS12" s="173">
        <v>4</v>
      </c>
      <c r="BT12" s="174"/>
      <c r="BU12" s="173">
        <v>4</v>
      </c>
      <c r="BV12" s="174"/>
      <c r="BW12" s="173">
        <v>2</v>
      </c>
      <c r="BX12" s="174"/>
      <c r="BY12" s="173"/>
      <c r="BZ12" s="174"/>
      <c r="CA12" s="173"/>
      <c r="CB12" s="174"/>
      <c r="CC12" s="173"/>
      <c r="CD12" s="174"/>
      <c r="CE12" s="173"/>
      <c r="CF12" s="174"/>
      <c r="CG12" s="173"/>
      <c r="CH12" s="174"/>
      <c r="CI12" s="173"/>
      <c r="CJ12" s="174"/>
      <c r="CK12" s="173"/>
      <c r="CL12" s="174"/>
      <c r="CM12" s="173"/>
      <c r="CN12" s="174"/>
      <c r="CO12" s="173"/>
      <c r="CP12" s="174"/>
      <c r="CQ12" s="173"/>
      <c r="CR12" s="174"/>
      <c r="CS12" s="173"/>
      <c r="CT12" s="174"/>
      <c r="CU12" s="173"/>
      <c r="CV12" s="174"/>
      <c r="CW12" s="173"/>
      <c r="CX12" s="174"/>
      <c r="CY12" s="173"/>
      <c r="CZ12" s="174"/>
      <c r="DA12" s="173"/>
      <c r="DB12" s="174"/>
      <c r="DC12" s="173"/>
      <c r="DD12" s="174"/>
      <c r="DE12" s="173"/>
      <c r="DF12" s="174"/>
      <c r="DG12" s="173"/>
      <c r="DH12" s="174"/>
      <c r="DI12" s="173"/>
      <c r="DJ12" s="174"/>
      <c r="DK12" s="173"/>
      <c r="DL12" s="174"/>
      <c r="DM12" s="173"/>
      <c r="DN12" s="174"/>
      <c r="DO12" s="173"/>
      <c r="DP12" s="174"/>
      <c r="DQ12" s="173"/>
      <c r="DR12" s="174"/>
      <c r="DS12" s="173"/>
      <c r="DT12" s="174"/>
      <c r="DU12" s="173"/>
      <c r="DV12" s="174"/>
      <c r="DW12" s="173"/>
      <c r="DX12" s="174"/>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166">
        <v>53300</v>
      </c>
      <c r="D14" s="62"/>
      <c r="E14" s="62"/>
      <c r="F14" s="62"/>
      <c r="G14" s="62"/>
      <c r="H14" s="62"/>
      <c r="I14" s="62">
        <v>7.2</v>
      </c>
      <c r="J14" s="62"/>
      <c r="K14" s="62">
        <v>6.6</v>
      </c>
      <c r="L14" s="62"/>
      <c r="M14" s="62"/>
      <c r="N14" s="62"/>
      <c r="O14" s="62">
        <v>3.3</v>
      </c>
      <c r="P14" s="62"/>
      <c r="Q14" s="62"/>
      <c r="R14" s="62"/>
      <c r="S14" s="62">
        <v>1.4</v>
      </c>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v>1.6</v>
      </c>
      <c r="AX14" s="62"/>
      <c r="AY14" s="62">
        <v>1.1399999999999999</v>
      </c>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166">
        <v>47608</v>
      </c>
      <c r="D15" s="62"/>
      <c r="E15" s="62"/>
      <c r="F15" s="62"/>
      <c r="G15" s="62"/>
      <c r="H15" s="62"/>
      <c r="I15" s="62">
        <v>7.1</v>
      </c>
      <c r="J15" s="62"/>
      <c r="K15" s="62">
        <v>6.7</v>
      </c>
      <c r="L15" s="62"/>
      <c r="M15" s="62"/>
      <c r="N15" s="62"/>
      <c r="O15" s="62">
        <v>2.74</v>
      </c>
      <c r="P15" s="62"/>
      <c r="Q15" s="62"/>
      <c r="R15" s="62"/>
      <c r="S15" s="62">
        <v>1.3</v>
      </c>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v>1.5</v>
      </c>
      <c r="AX15" s="62"/>
      <c r="AY15" s="62">
        <v>1.1299999999999999</v>
      </c>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75"/>
      <c r="DU15" s="143"/>
      <c r="DV15" s="143"/>
      <c r="DW15" s="143"/>
      <c r="DX15" s="143"/>
      <c r="DY15" s="143"/>
      <c r="DZ15" s="150"/>
      <c r="EA15" s="20"/>
    </row>
    <row r="16" spans="1:131" x14ac:dyDescent="0.2">
      <c r="A16" s="74">
        <v>3</v>
      </c>
      <c r="B16" s="74"/>
      <c r="C16" s="166">
        <v>45353</v>
      </c>
      <c r="D16" s="62"/>
      <c r="E16" s="62"/>
      <c r="F16" s="62"/>
      <c r="G16" s="62"/>
      <c r="H16" s="62"/>
      <c r="I16" s="62">
        <v>7.3</v>
      </c>
      <c r="J16" s="62"/>
      <c r="K16" s="62">
        <v>6.7</v>
      </c>
      <c r="L16" s="62"/>
      <c r="M16" s="62">
        <v>8.09</v>
      </c>
      <c r="N16" s="62" t="s">
        <v>181</v>
      </c>
      <c r="O16" s="62">
        <v>3.3</v>
      </c>
      <c r="P16" s="62"/>
      <c r="Q16" s="62"/>
      <c r="R16" s="62"/>
      <c r="S16" s="62">
        <v>1.4</v>
      </c>
      <c r="T16" s="62"/>
      <c r="U16" s="62">
        <v>0.84</v>
      </c>
      <c r="V16" s="62" t="s">
        <v>181</v>
      </c>
      <c r="W16" s="62">
        <v>2.5</v>
      </c>
      <c r="X16" s="62" t="s">
        <v>181</v>
      </c>
      <c r="Y16" s="62">
        <v>5</v>
      </c>
      <c r="Z16" s="62" t="s">
        <v>181</v>
      </c>
      <c r="AA16" s="62"/>
      <c r="AB16" s="62"/>
      <c r="AC16" s="62">
        <v>10</v>
      </c>
      <c r="AD16" s="62" t="s">
        <v>181</v>
      </c>
      <c r="AE16" s="62"/>
      <c r="AF16" s="62"/>
      <c r="AG16" s="62">
        <v>16.2</v>
      </c>
      <c r="AH16" s="62" t="s">
        <v>181</v>
      </c>
      <c r="AI16" s="62"/>
      <c r="AJ16" s="62"/>
      <c r="AK16" s="62">
        <v>9.1</v>
      </c>
      <c r="AL16" s="62" t="s">
        <v>181</v>
      </c>
      <c r="AM16" s="62">
        <v>12.33</v>
      </c>
      <c r="AN16" s="62" t="s">
        <v>181</v>
      </c>
      <c r="AO16" s="62">
        <v>0.09</v>
      </c>
      <c r="AP16" s="62" t="s">
        <v>181</v>
      </c>
      <c r="AQ16" s="62">
        <v>3.78</v>
      </c>
      <c r="AR16" s="62" t="s">
        <v>181</v>
      </c>
      <c r="AS16" s="62"/>
      <c r="AT16" s="62"/>
      <c r="AU16" s="62">
        <v>1</v>
      </c>
      <c r="AV16" s="62" t="s">
        <v>181</v>
      </c>
      <c r="AW16" s="62">
        <v>1.5</v>
      </c>
      <c r="AX16" s="62"/>
      <c r="AY16" s="62">
        <v>1.3</v>
      </c>
      <c r="AZ16" s="62"/>
      <c r="BA16" s="62"/>
      <c r="BB16" s="62"/>
      <c r="BC16" s="62"/>
      <c r="BD16" s="62"/>
      <c r="BE16" s="62"/>
      <c r="BF16" s="62"/>
      <c r="BG16" s="62"/>
      <c r="BH16" s="62"/>
      <c r="BI16" s="62"/>
      <c r="BJ16" s="62"/>
      <c r="BK16" s="62"/>
      <c r="BL16" s="62"/>
      <c r="BM16" s="62"/>
      <c r="BN16" s="62"/>
      <c r="BO16" s="62"/>
      <c r="BP16" s="62"/>
      <c r="BQ16" s="62"/>
      <c r="BR16" s="62"/>
      <c r="BS16" s="62">
        <v>149</v>
      </c>
      <c r="BT16" s="62" t="s">
        <v>181</v>
      </c>
      <c r="BU16" s="62">
        <v>98</v>
      </c>
      <c r="BV16" s="62" t="s">
        <v>181</v>
      </c>
      <c r="BW16" s="62">
        <v>0.21</v>
      </c>
      <c r="BX16" s="62" t="s">
        <v>181</v>
      </c>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50"/>
      <c r="EA16" s="20"/>
    </row>
    <row r="17" spans="1:131" x14ac:dyDescent="0.2">
      <c r="A17" s="74">
        <v>4</v>
      </c>
      <c r="B17" s="74"/>
      <c r="C17" s="166">
        <v>58632</v>
      </c>
      <c r="D17" s="62"/>
      <c r="E17" s="62"/>
      <c r="F17" s="62"/>
      <c r="G17" s="62"/>
      <c r="H17" s="62"/>
      <c r="I17" s="62">
        <v>7.3</v>
      </c>
      <c r="J17" s="62"/>
      <c r="K17" s="62">
        <v>6.8</v>
      </c>
      <c r="L17" s="62"/>
      <c r="M17" s="62"/>
      <c r="N17" s="62"/>
      <c r="O17" s="62">
        <v>3.6</v>
      </c>
      <c r="P17" s="62"/>
      <c r="Q17" s="62"/>
      <c r="R17" s="62"/>
      <c r="S17" s="62">
        <v>1.7</v>
      </c>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v>1.4</v>
      </c>
      <c r="AX17" s="62"/>
      <c r="AY17" s="62">
        <v>1.2</v>
      </c>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50"/>
      <c r="EA17" s="20"/>
    </row>
    <row r="18" spans="1:131" x14ac:dyDescent="0.2">
      <c r="A18" s="74">
        <v>5</v>
      </c>
      <c r="B18" s="74"/>
      <c r="C18" s="166">
        <v>37945</v>
      </c>
      <c r="D18" s="62"/>
      <c r="E18" s="62"/>
      <c r="F18" s="62"/>
      <c r="G18" s="62"/>
      <c r="H18" s="62"/>
      <c r="I18" s="62">
        <v>7.6</v>
      </c>
      <c r="J18" s="62"/>
      <c r="K18" s="62">
        <v>6.5</v>
      </c>
      <c r="L18" s="62"/>
      <c r="M18" s="62">
        <v>7.79</v>
      </c>
      <c r="N18" s="62" t="s">
        <v>181</v>
      </c>
      <c r="O18" s="62">
        <v>3.8</v>
      </c>
      <c r="P18" s="62"/>
      <c r="Q18" s="62"/>
      <c r="R18" s="62"/>
      <c r="S18" s="62">
        <v>1.8</v>
      </c>
      <c r="T18" s="62"/>
      <c r="U18" s="62">
        <v>1.26</v>
      </c>
      <c r="V18" s="62" t="s">
        <v>181</v>
      </c>
      <c r="W18" s="62">
        <v>2.5</v>
      </c>
      <c r="X18" s="62" t="s">
        <v>181</v>
      </c>
      <c r="Y18" s="62">
        <v>5</v>
      </c>
      <c r="Z18" s="62" t="s">
        <v>181</v>
      </c>
      <c r="AA18" s="62"/>
      <c r="AB18" s="62"/>
      <c r="AC18" s="62">
        <v>10</v>
      </c>
      <c r="AD18" s="62" t="s">
        <v>181</v>
      </c>
      <c r="AE18" s="62"/>
      <c r="AF18" s="62"/>
      <c r="AG18" s="62"/>
      <c r="AH18" s="62"/>
      <c r="AI18" s="62"/>
      <c r="AJ18" s="62"/>
      <c r="AK18" s="62"/>
      <c r="AL18" s="62"/>
      <c r="AM18" s="62"/>
      <c r="AN18" s="62"/>
      <c r="AO18" s="62"/>
      <c r="AP18" s="62"/>
      <c r="AQ18" s="62"/>
      <c r="AR18" s="62"/>
      <c r="AS18" s="62">
        <v>3</v>
      </c>
      <c r="AT18" s="62" t="s">
        <v>181</v>
      </c>
      <c r="AU18" s="62"/>
      <c r="AV18" s="62"/>
      <c r="AW18" s="62">
        <v>1.5</v>
      </c>
      <c r="AX18" s="62"/>
      <c r="AY18" s="62">
        <v>1.45</v>
      </c>
      <c r="AZ18" s="62"/>
      <c r="BA18" s="62">
        <v>0.1</v>
      </c>
      <c r="BB18" s="62" t="s">
        <v>181</v>
      </c>
      <c r="BC18" s="62"/>
      <c r="BD18" s="62"/>
      <c r="BE18" s="62"/>
      <c r="BF18" s="62"/>
      <c r="BG18" s="62"/>
      <c r="BH18" s="62"/>
      <c r="BI18" s="62"/>
      <c r="BJ18" s="62"/>
      <c r="BK18" s="62"/>
      <c r="BL18" s="62"/>
      <c r="BM18" s="62"/>
      <c r="BN18" s="62"/>
      <c r="BO18" s="62">
        <v>1.22</v>
      </c>
      <c r="BP18" s="62" t="s">
        <v>181</v>
      </c>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166">
        <v>48917</v>
      </c>
      <c r="D19" s="62"/>
      <c r="E19" s="62"/>
      <c r="F19" s="62"/>
      <c r="G19" s="62"/>
      <c r="H19" s="62"/>
      <c r="I19" s="62">
        <v>7.6</v>
      </c>
      <c r="J19" s="62"/>
      <c r="K19" s="62">
        <v>6.8</v>
      </c>
      <c r="L19" s="62"/>
      <c r="M19" s="62"/>
      <c r="N19" s="62"/>
      <c r="O19" s="62">
        <v>3.2</v>
      </c>
      <c r="P19" s="62"/>
      <c r="Q19" s="62"/>
      <c r="R19" s="62"/>
      <c r="S19" s="62">
        <v>1.7</v>
      </c>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v>1.6</v>
      </c>
      <c r="AX19" s="62"/>
      <c r="AY19" s="62">
        <v>1.71</v>
      </c>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50"/>
      <c r="EA19" s="20"/>
    </row>
    <row r="20" spans="1:131" x14ac:dyDescent="0.2">
      <c r="A20" s="74">
        <v>7</v>
      </c>
      <c r="B20" s="74"/>
      <c r="C20" s="166">
        <v>48698.9</v>
      </c>
      <c r="D20" s="62"/>
      <c r="E20" s="62"/>
      <c r="F20" s="62"/>
      <c r="G20" s="62"/>
      <c r="H20" s="62"/>
      <c r="I20" s="62">
        <v>7.8</v>
      </c>
      <c r="J20" s="62"/>
      <c r="K20" s="62">
        <v>6.7</v>
      </c>
      <c r="L20" s="62"/>
      <c r="M20" s="62"/>
      <c r="N20" s="62"/>
      <c r="O20" s="62">
        <v>2.77</v>
      </c>
      <c r="P20" s="62"/>
      <c r="Q20" s="62"/>
      <c r="R20" s="62"/>
      <c r="S20" s="62">
        <v>1.7</v>
      </c>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v>1.6</v>
      </c>
      <c r="AX20" s="62"/>
      <c r="AY20" s="62">
        <v>1.5</v>
      </c>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50"/>
      <c r="EA20" s="20"/>
    </row>
    <row r="21" spans="1:131" x14ac:dyDescent="0.2">
      <c r="A21" s="74">
        <v>8</v>
      </c>
      <c r="B21" s="74"/>
      <c r="C21" s="166">
        <v>49409.1</v>
      </c>
      <c r="D21" s="62"/>
      <c r="E21" s="62"/>
      <c r="F21" s="62"/>
      <c r="G21" s="62"/>
      <c r="H21" s="62"/>
      <c r="I21" s="62">
        <v>7.4</v>
      </c>
      <c r="J21" s="62"/>
      <c r="K21" s="62">
        <v>6.6</v>
      </c>
      <c r="L21" s="62"/>
      <c r="M21" s="62"/>
      <c r="N21" s="62"/>
      <c r="O21" s="62">
        <v>2.67</v>
      </c>
      <c r="P21" s="62"/>
      <c r="Q21" s="62"/>
      <c r="R21" s="62"/>
      <c r="S21" s="62">
        <v>1.5</v>
      </c>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v>1.5</v>
      </c>
      <c r="AX21" s="62"/>
      <c r="AY21" s="62">
        <v>1.26</v>
      </c>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166">
        <v>46183.6</v>
      </c>
      <c r="D22" s="62"/>
      <c r="E22" s="62"/>
      <c r="F22" s="62"/>
      <c r="G22" s="62"/>
      <c r="H22" s="62"/>
      <c r="I22" s="62">
        <v>7.5</v>
      </c>
      <c r="J22" s="62"/>
      <c r="K22" s="62">
        <v>6.5</v>
      </c>
      <c r="L22" s="62"/>
      <c r="M22" s="62"/>
      <c r="N22" s="62"/>
      <c r="O22" s="62">
        <v>2.85</v>
      </c>
      <c r="P22" s="62"/>
      <c r="Q22" s="62"/>
      <c r="R22" s="62"/>
      <c r="S22" s="62">
        <v>1.6</v>
      </c>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v>1.5</v>
      </c>
      <c r="AX22" s="62"/>
      <c r="AY22" s="62">
        <v>1.55</v>
      </c>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166">
        <v>46183.6</v>
      </c>
      <c r="D23" s="62"/>
      <c r="E23" s="62"/>
      <c r="F23" s="62"/>
      <c r="G23" s="62"/>
      <c r="H23" s="62"/>
      <c r="I23" s="62">
        <v>7.7</v>
      </c>
      <c r="J23" s="62"/>
      <c r="K23" s="62">
        <v>6.8</v>
      </c>
      <c r="L23" s="62"/>
      <c r="M23" s="62"/>
      <c r="N23" s="62"/>
      <c r="O23" s="62">
        <v>2.81</v>
      </c>
      <c r="P23" s="62"/>
      <c r="Q23" s="62"/>
      <c r="R23" s="62"/>
      <c r="S23" s="62">
        <v>1.7</v>
      </c>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v>1.4</v>
      </c>
      <c r="AX23" s="62"/>
      <c r="AY23" s="62">
        <v>1.26</v>
      </c>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166">
        <v>46247.8</v>
      </c>
      <c r="D24" s="62"/>
      <c r="E24" s="62"/>
      <c r="F24" s="62"/>
      <c r="G24" s="62"/>
      <c r="H24" s="62"/>
      <c r="I24" s="62">
        <v>7.9</v>
      </c>
      <c r="J24" s="62"/>
      <c r="K24" s="62">
        <v>6.5</v>
      </c>
      <c r="L24" s="62"/>
      <c r="M24" s="62"/>
      <c r="N24" s="62"/>
      <c r="O24" s="62">
        <v>3.34</v>
      </c>
      <c r="P24" s="62"/>
      <c r="Q24" s="62"/>
      <c r="R24" s="62"/>
      <c r="S24" s="62">
        <v>0.7</v>
      </c>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v>1.4</v>
      </c>
      <c r="AX24" s="62"/>
      <c r="AY24" s="62">
        <v>1.33</v>
      </c>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166">
        <v>50764</v>
      </c>
      <c r="D25" s="62"/>
      <c r="E25" s="62"/>
      <c r="F25" s="62"/>
      <c r="G25" s="62"/>
      <c r="H25" s="62"/>
      <c r="I25" s="62">
        <v>8.1</v>
      </c>
      <c r="J25" s="62"/>
      <c r="K25" s="62">
        <v>6.5</v>
      </c>
      <c r="L25" s="62"/>
      <c r="M25" s="62">
        <v>7.68</v>
      </c>
      <c r="N25" s="62" t="s">
        <v>181</v>
      </c>
      <c r="O25" s="62">
        <v>3.1</v>
      </c>
      <c r="P25" s="62"/>
      <c r="Q25" s="62"/>
      <c r="R25" s="62"/>
      <c r="S25" s="62">
        <v>0.7</v>
      </c>
      <c r="T25" s="62"/>
      <c r="U25" s="62">
        <v>1.32</v>
      </c>
      <c r="V25" s="62" t="s">
        <v>181</v>
      </c>
      <c r="W25" s="62">
        <v>2.5</v>
      </c>
      <c r="X25" s="62" t="s">
        <v>181</v>
      </c>
      <c r="Y25" s="62">
        <v>5</v>
      </c>
      <c r="Z25" s="62" t="s">
        <v>181</v>
      </c>
      <c r="AA25" s="62"/>
      <c r="AB25" s="62"/>
      <c r="AC25" s="62">
        <v>23</v>
      </c>
      <c r="AD25" s="62" t="s">
        <v>181</v>
      </c>
      <c r="AE25" s="62"/>
      <c r="AF25" s="62"/>
      <c r="AG25" s="62"/>
      <c r="AH25" s="62"/>
      <c r="AI25" s="62"/>
      <c r="AJ25" s="62"/>
      <c r="AK25" s="62"/>
      <c r="AL25" s="62"/>
      <c r="AM25" s="62"/>
      <c r="AN25" s="62"/>
      <c r="AO25" s="62"/>
      <c r="AP25" s="62"/>
      <c r="AQ25" s="62"/>
      <c r="AR25" s="62"/>
      <c r="AS25" s="62"/>
      <c r="AT25" s="62"/>
      <c r="AU25" s="62"/>
      <c r="AV25" s="62"/>
      <c r="AW25" s="62">
        <v>1.5</v>
      </c>
      <c r="AX25" s="62"/>
      <c r="AY25" s="62">
        <v>1.3</v>
      </c>
      <c r="AZ25" s="62"/>
      <c r="BA25" s="62"/>
      <c r="BB25" s="62"/>
      <c r="BC25" s="62"/>
      <c r="BD25" s="62"/>
      <c r="BE25" s="62"/>
      <c r="BF25" s="62"/>
      <c r="BG25" s="62"/>
      <c r="BH25" s="62"/>
      <c r="BI25" s="62"/>
      <c r="BJ25" s="62"/>
      <c r="BK25" s="62"/>
      <c r="BL25" s="62"/>
      <c r="BM25" s="62"/>
      <c r="BN25" s="62"/>
      <c r="BO25" s="62">
        <v>1.1200000000000001</v>
      </c>
      <c r="BP25" s="62" t="s">
        <v>181</v>
      </c>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166">
        <v>47102</v>
      </c>
      <c r="D26" s="62"/>
      <c r="E26" s="62"/>
      <c r="F26" s="62"/>
      <c r="G26" s="62"/>
      <c r="H26" s="62"/>
      <c r="I26" s="62">
        <v>8</v>
      </c>
      <c r="J26" s="62"/>
      <c r="K26" s="62">
        <v>6.5</v>
      </c>
      <c r="L26" s="62"/>
      <c r="M26" s="62"/>
      <c r="N26" s="62"/>
      <c r="O26" s="62">
        <v>2.99</v>
      </c>
      <c r="P26" s="62"/>
      <c r="Q26" s="62"/>
      <c r="R26" s="62"/>
      <c r="S26" s="62">
        <v>0.6</v>
      </c>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v>1.4</v>
      </c>
      <c r="AX26" s="62"/>
      <c r="AY26" s="62">
        <v>1.54</v>
      </c>
      <c r="AZ26" s="62"/>
      <c r="BA26" s="62"/>
      <c r="BB26" s="62"/>
      <c r="BC26" s="62"/>
      <c r="BD26" s="62"/>
      <c r="BE26" s="62"/>
      <c r="BF26" s="62"/>
      <c r="BG26" s="62"/>
      <c r="BH26" s="62"/>
      <c r="BI26" s="62"/>
      <c r="BJ26" s="62"/>
      <c r="BK26" s="62"/>
      <c r="BL26" s="62"/>
      <c r="BM26" s="62"/>
      <c r="BN26" s="62"/>
      <c r="BO26" s="62"/>
      <c r="BP26" s="62"/>
      <c r="BQ26" s="62"/>
      <c r="BR26" s="62"/>
      <c r="BS26" s="62">
        <v>157</v>
      </c>
      <c r="BT26" s="62" t="s">
        <v>181</v>
      </c>
      <c r="BU26" s="62">
        <v>104</v>
      </c>
      <c r="BV26" s="62" t="s">
        <v>181</v>
      </c>
      <c r="BW26" s="62">
        <v>0.13</v>
      </c>
      <c r="BX26" s="62" t="s">
        <v>181</v>
      </c>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166">
        <v>47299</v>
      </c>
      <c r="D27" s="62"/>
      <c r="E27" s="62"/>
      <c r="F27" s="62"/>
      <c r="G27" s="62"/>
      <c r="H27" s="62"/>
      <c r="I27" s="62">
        <v>7.6</v>
      </c>
      <c r="J27" s="62"/>
      <c r="K27" s="62">
        <v>6.5</v>
      </c>
      <c r="L27" s="62"/>
      <c r="M27" s="62"/>
      <c r="N27" s="62"/>
      <c r="O27" s="62">
        <v>2.98</v>
      </c>
      <c r="P27" s="62"/>
      <c r="Q27" s="62"/>
      <c r="R27" s="62"/>
      <c r="S27" s="62">
        <v>0.7</v>
      </c>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v>1.4</v>
      </c>
      <c r="AX27" s="62"/>
      <c r="AY27" s="62">
        <v>1.49</v>
      </c>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166">
        <v>45821</v>
      </c>
      <c r="D28" s="62"/>
      <c r="E28" s="62"/>
      <c r="F28" s="62"/>
      <c r="G28" s="62"/>
      <c r="H28" s="62"/>
      <c r="I28" s="62">
        <v>8.1999999999999993</v>
      </c>
      <c r="J28" s="62"/>
      <c r="K28" s="62">
        <v>6.7</v>
      </c>
      <c r="L28" s="62"/>
      <c r="M28" s="62"/>
      <c r="N28" s="62"/>
      <c r="O28" s="62">
        <v>3</v>
      </c>
      <c r="P28" s="62"/>
      <c r="Q28" s="62"/>
      <c r="R28" s="62"/>
      <c r="S28" s="62">
        <v>1.7</v>
      </c>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v>1.5</v>
      </c>
      <c r="AX28" s="62"/>
      <c r="AY28" s="62">
        <v>1.44</v>
      </c>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166">
        <v>53699</v>
      </c>
      <c r="D29" s="62"/>
      <c r="E29" s="62"/>
      <c r="F29" s="62"/>
      <c r="G29" s="62"/>
      <c r="H29" s="62"/>
      <c r="I29" s="62">
        <v>8.3000000000000007</v>
      </c>
      <c r="J29" s="62"/>
      <c r="K29" s="62">
        <v>6.6</v>
      </c>
      <c r="L29" s="62"/>
      <c r="M29" s="62"/>
      <c r="N29" s="62"/>
      <c r="O29" s="62">
        <v>3.12</v>
      </c>
      <c r="P29" s="62"/>
      <c r="Q29" s="62"/>
      <c r="R29" s="62"/>
      <c r="S29" s="62">
        <v>1.7</v>
      </c>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v>1.5</v>
      </c>
      <c r="AX29" s="62"/>
      <c r="AY29" s="62">
        <v>1.39</v>
      </c>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166">
        <v>35975.800000000003</v>
      </c>
      <c r="D30" s="62"/>
      <c r="E30" s="62"/>
      <c r="F30" s="62"/>
      <c r="G30" s="62"/>
      <c r="H30" s="62"/>
      <c r="I30" s="62">
        <v>7.8</v>
      </c>
      <c r="J30" s="62"/>
      <c r="K30" s="62">
        <v>6.5</v>
      </c>
      <c r="L30" s="62"/>
      <c r="M30" s="62">
        <v>7.64</v>
      </c>
      <c r="N30" s="62" t="s">
        <v>181</v>
      </c>
      <c r="O30" s="62">
        <v>3.15</v>
      </c>
      <c r="P30" s="62"/>
      <c r="Q30" s="62"/>
      <c r="R30" s="62"/>
      <c r="S30" s="62">
        <v>0.7</v>
      </c>
      <c r="T30" s="62"/>
      <c r="U30" s="62">
        <v>2.91</v>
      </c>
      <c r="V30" s="62" t="s">
        <v>181</v>
      </c>
      <c r="W30" s="62">
        <v>2.5</v>
      </c>
      <c r="X30" s="62" t="s">
        <v>181</v>
      </c>
      <c r="Y30" s="62">
        <v>5</v>
      </c>
      <c r="Z30" s="62" t="s">
        <v>181</v>
      </c>
      <c r="AA30" s="62"/>
      <c r="AB30" s="62"/>
      <c r="AC30" s="62">
        <v>53</v>
      </c>
      <c r="AD30" s="62" t="s">
        <v>181</v>
      </c>
      <c r="AE30" s="62"/>
      <c r="AF30" s="62"/>
      <c r="AG30" s="62">
        <v>18.2</v>
      </c>
      <c r="AH30" s="62" t="s">
        <v>181</v>
      </c>
      <c r="AI30" s="62"/>
      <c r="AJ30" s="62"/>
      <c r="AK30" s="62">
        <v>11.3</v>
      </c>
      <c r="AL30" s="62" t="s">
        <v>181</v>
      </c>
      <c r="AM30" s="62">
        <v>15.43</v>
      </c>
      <c r="AN30" s="62" t="s">
        <v>181</v>
      </c>
      <c r="AO30" s="62">
        <v>7.6999999999999999E-2</v>
      </c>
      <c r="AP30" s="62" t="s">
        <v>181</v>
      </c>
      <c r="AQ30" s="62">
        <v>2.69</v>
      </c>
      <c r="AR30" s="62" t="s">
        <v>181</v>
      </c>
      <c r="AS30" s="62"/>
      <c r="AT30" s="62"/>
      <c r="AU30" s="62"/>
      <c r="AV30" s="62"/>
      <c r="AW30" s="62">
        <v>1.5</v>
      </c>
      <c r="AX30" s="62"/>
      <c r="AY30" s="62">
        <v>1.3</v>
      </c>
      <c r="AZ30" s="62"/>
      <c r="BA30" s="62"/>
      <c r="BB30" s="62"/>
      <c r="BC30" s="62"/>
      <c r="BD30" s="62"/>
      <c r="BE30" s="62"/>
      <c r="BF30" s="62"/>
      <c r="BG30" s="62"/>
      <c r="BH30" s="62"/>
      <c r="BI30" s="62"/>
      <c r="BJ30" s="62"/>
      <c r="BK30" s="62"/>
      <c r="BL30" s="62"/>
      <c r="BM30" s="62"/>
      <c r="BN30" s="62"/>
      <c r="BO30" s="62"/>
      <c r="BP30" s="62"/>
      <c r="BQ30" s="62"/>
      <c r="BR30" s="62"/>
      <c r="BS30" s="62">
        <v>155</v>
      </c>
      <c r="BT30" s="62" t="s">
        <v>181</v>
      </c>
      <c r="BU30" s="62">
        <v>101</v>
      </c>
      <c r="BV30" s="62" t="s">
        <v>181</v>
      </c>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166">
        <v>35975.800000000003</v>
      </c>
      <c r="D31" s="62"/>
      <c r="E31" s="62"/>
      <c r="F31" s="62"/>
      <c r="G31" s="62"/>
      <c r="H31" s="62"/>
      <c r="I31" s="62">
        <v>8</v>
      </c>
      <c r="J31" s="62"/>
      <c r="K31" s="62">
        <v>6.6</v>
      </c>
      <c r="L31" s="62"/>
      <c r="M31" s="62"/>
      <c r="N31" s="62"/>
      <c r="O31" s="62">
        <v>2.89</v>
      </c>
      <c r="P31" s="62"/>
      <c r="Q31" s="62"/>
      <c r="R31" s="62"/>
      <c r="S31" s="62">
        <v>1.3</v>
      </c>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v>1.5</v>
      </c>
      <c r="AX31" s="62"/>
      <c r="AY31" s="62">
        <v>1.47</v>
      </c>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166">
        <v>39373.5</v>
      </c>
      <c r="D32" s="62"/>
      <c r="E32" s="62"/>
      <c r="F32" s="62"/>
      <c r="G32" s="62"/>
      <c r="H32" s="62"/>
      <c r="I32" s="62">
        <v>8.5</v>
      </c>
      <c r="J32" s="62"/>
      <c r="K32" s="62">
        <v>6.7</v>
      </c>
      <c r="L32" s="62"/>
      <c r="M32" s="62"/>
      <c r="N32" s="62"/>
      <c r="O32" s="62">
        <v>2.98</v>
      </c>
      <c r="P32" s="62"/>
      <c r="Q32" s="62"/>
      <c r="R32" s="62"/>
      <c r="S32" s="62">
        <v>1.5</v>
      </c>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v>1.5</v>
      </c>
      <c r="AX32" s="62"/>
      <c r="AY32" s="62">
        <v>1.44</v>
      </c>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166">
        <v>48418</v>
      </c>
      <c r="D33" s="62"/>
      <c r="E33" s="62"/>
      <c r="F33" s="62"/>
      <c r="G33" s="62"/>
      <c r="H33" s="62"/>
      <c r="I33" s="62">
        <v>8.4</v>
      </c>
      <c r="J33" s="62"/>
      <c r="K33" s="62">
        <v>6.7</v>
      </c>
      <c r="L33" s="62"/>
      <c r="M33" s="62">
        <v>7.62</v>
      </c>
      <c r="N33" s="62" t="s">
        <v>181</v>
      </c>
      <c r="O33" s="62">
        <v>2.88</v>
      </c>
      <c r="P33" s="62"/>
      <c r="Q33" s="62"/>
      <c r="R33" s="62"/>
      <c r="S33" s="62">
        <v>1.4</v>
      </c>
      <c r="T33" s="62"/>
      <c r="U33" s="62">
        <v>2.54</v>
      </c>
      <c r="V33" s="62" t="s">
        <v>181</v>
      </c>
      <c r="W33" s="62">
        <v>2.5</v>
      </c>
      <c r="X33" s="62" t="s">
        <v>181</v>
      </c>
      <c r="Y33" s="62">
        <v>5</v>
      </c>
      <c r="Z33" s="62" t="s">
        <v>181</v>
      </c>
      <c r="AA33" s="62"/>
      <c r="AB33" s="62"/>
      <c r="AC33" s="62">
        <v>28</v>
      </c>
      <c r="AD33" s="62" t="s">
        <v>181</v>
      </c>
      <c r="AE33" s="62"/>
      <c r="AF33" s="62"/>
      <c r="AG33" s="62"/>
      <c r="AH33" s="62"/>
      <c r="AI33" s="62"/>
      <c r="AJ33" s="62"/>
      <c r="AK33" s="62"/>
      <c r="AL33" s="62"/>
      <c r="AM33" s="62"/>
      <c r="AN33" s="62"/>
      <c r="AO33" s="62"/>
      <c r="AP33" s="62"/>
      <c r="AQ33" s="62"/>
      <c r="AR33" s="62"/>
      <c r="AS33" s="62">
        <v>6.4</v>
      </c>
      <c r="AT33" s="62" t="s">
        <v>181</v>
      </c>
      <c r="AU33" s="62">
        <v>1</v>
      </c>
      <c r="AV33" s="62" t="s">
        <v>181</v>
      </c>
      <c r="AW33" s="62">
        <v>1.5</v>
      </c>
      <c r="AX33" s="62"/>
      <c r="AY33" s="62">
        <v>1.4</v>
      </c>
      <c r="AZ33" s="62"/>
      <c r="BA33" s="62"/>
      <c r="BB33" s="62"/>
      <c r="BC33" s="62"/>
      <c r="BD33" s="62"/>
      <c r="BE33" s="62"/>
      <c r="BF33" s="62"/>
      <c r="BG33" s="62"/>
      <c r="BH33" s="62"/>
      <c r="BI33" s="62"/>
      <c r="BJ33" s="62"/>
      <c r="BK33" s="62"/>
      <c r="BL33" s="62"/>
      <c r="BM33" s="62"/>
      <c r="BN33" s="62"/>
      <c r="BO33" s="62">
        <v>1.19</v>
      </c>
      <c r="BP33" s="62" t="s">
        <v>181</v>
      </c>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166">
        <v>52054.2</v>
      </c>
      <c r="D34" s="62"/>
      <c r="E34" s="62"/>
      <c r="F34" s="62"/>
      <c r="G34" s="62"/>
      <c r="H34" s="62"/>
      <c r="I34" s="62">
        <v>8.1999999999999993</v>
      </c>
      <c r="J34" s="62"/>
      <c r="K34" s="62">
        <v>6.7</v>
      </c>
      <c r="L34" s="62"/>
      <c r="M34" s="62"/>
      <c r="N34" s="62"/>
      <c r="O34" s="62">
        <v>3</v>
      </c>
      <c r="P34" s="62"/>
      <c r="Q34" s="62"/>
      <c r="R34" s="62"/>
      <c r="S34" s="62">
        <v>1.1000000000000001</v>
      </c>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v>1.6</v>
      </c>
      <c r="AX34" s="62"/>
      <c r="AY34" s="62">
        <v>1.3</v>
      </c>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166">
        <v>53644.800000000003</v>
      </c>
      <c r="D35" s="62"/>
      <c r="E35" s="62"/>
      <c r="F35" s="62"/>
      <c r="G35" s="62"/>
      <c r="H35" s="62"/>
      <c r="I35" s="62">
        <v>8.1</v>
      </c>
      <c r="J35" s="62"/>
      <c r="K35" s="62">
        <v>6.5</v>
      </c>
      <c r="L35" s="62"/>
      <c r="M35" s="62"/>
      <c r="N35" s="62"/>
      <c r="O35" s="62">
        <v>3.1</v>
      </c>
      <c r="P35" s="62"/>
      <c r="Q35" s="62"/>
      <c r="R35" s="62"/>
      <c r="S35" s="62">
        <v>0.9</v>
      </c>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v>1.6</v>
      </c>
      <c r="AX35" s="62"/>
      <c r="AY35" s="62">
        <v>1.6</v>
      </c>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166">
        <v>45801.1</v>
      </c>
      <c r="D36" s="62"/>
      <c r="E36" s="62"/>
      <c r="F36" s="62"/>
      <c r="G36" s="62"/>
      <c r="H36" s="62"/>
      <c r="I36" s="62">
        <v>8.5</v>
      </c>
      <c r="J36" s="62"/>
      <c r="K36" s="62">
        <v>6.8</v>
      </c>
      <c r="L36" s="62"/>
      <c r="M36" s="62"/>
      <c r="N36" s="62"/>
      <c r="O36" s="62">
        <v>3.15</v>
      </c>
      <c r="P36" s="62"/>
      <c r="Q36" s="62"/>
      <c r="R36" s="62"/>
      <c r="S36" s="62">
        <v>1.1000000000000001</v>
      </c>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v>1.5</v>
      </c>
      <c r="AX36" s="62"/>
      <c r="AY36" s="62">
        <v>1.63</v>
      </c>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166">
        <v>49935.9</v>
      </c>
      <c r="D37" s="62"/>
      <c r="E37" s="62"/>
      <c r="F37" s="62"/>
      <c r="G37" s="62"/>
      <c r="H37" s="62"/>
      <c r="I37" s="62">
        <v>8</v>
      </c>
      <c r="J37" s="62"/>
      <c r="K37" s="62">
        <v>6.7</v>
      </c>
      <c r="L37" s="62"/>
      <c r="M37" s="62"/>
      <c r="N37" s="62"/>
      <c r="O37" s="62">
        <v>3.11</v>
      </c>
      <c r="P37" s="62"/>
      <c r="Q37" s="62"/>
      <c r="R37" s="62"/>
      <c r="S37" s="62">
        <v>1</v>
      </c>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v>1.7</v>
      </c>
      <c r="AX37" s="62"/>
      <c r="AY37" s="62">
        <v>1.58</v>
      </c>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166">
        <v>49923</v>
      </c>
      <c r="D38" s="62"/>
      <c r="E38" s="62"/>
      <c r="F38" s="62"/>
      <c r="G38" s="62"/>
      <c r="H38" s="62"/>
      <c r="I38" s="62">
        <v>8.1</v>
      </c>
      <c r="J38" s="62"/>
      <c r="K38" s="62">
        <v>6.8</v>
      </c>
      <c r="L38" s="62"/>
      <c r="M38" s="62">
        <v>7.78</v>
      </c>
      <c r="N38" s="62" t="s">
        <v>181</v>
      </c>
      <c r="O38" s="62">
        <v>3.09</v>
      </c>
      <c r="P38" s="62"/>
      <c r="Q38" s="62"/>
      <c r="R38" s="62"/>
      <c r="S38" s="62">
        <v>1.1000000000000001</v>
      </c>
      <c r="T38" s="62"/>
      <c r="U38" s="62">
        <v>2.65</v>
      </c>
      <c r="V38" s="62" t="s">
        <v>181</v>
      </c>
      <c r="W38" s="62">
        <v>2.5</v>
      </c>
      <c r="X38" s="62" t="s">
        <v>181</v>
      </c>
      <c r="Y38" s="62">
        <v>8</v>
      </c>
      <c r="Z38" s="62" t="s">
        <v>181</v>
      </c>
      <c r="AA38" s="62"/>
      <c r="AB38" s="62"/>
      <c r="AC38" s="62">
        <v>42</v>
      </c>
      <c r="AD38" s="62" t="s">
        <v>181</v>
      </c>
      <c r="AE38" s="62"/>
      <c r="AF38" s="62"/>
      <c r="AG38" s="62">
        <v>18</v>
      </c>
      <c r="AH38" s="62" t="s">
        <v>181</v>
      </c>
      <c r="AI38" s="62"/>
      <c r="AJ38" s="62"/>
      <c r="AK38" s="62">
        <v>12.3</v>
      </c>
      <c r="AL38" s="62" t="s">
        <v>181</v>
      </c>
      <c r="AM38" s="62">
        <v>15.02</v>
      </c>
      <c r="AN38" s="62" t="s">
        <v>181</v>
      </c>
      <c r="AO38" s="62">
        <v>0.09</v>
      </c>
      <c r="AP38" s="62" t="s">
        <v>181</v>
      </c>
      <c r="AQ38" s="62">
        <v>2.89</v>
      </c>
      <c r="AR38" s="62" t="s">
        <v>181</v>
      </c>
      <c r="AS38" s="62"/>
      <c r="AT38" s="62"/>
      <c r="AU38" s="62">
        <v>1</v>
      </c>
      <c r="AV38" s="62" t="s">
        <v>181</v>
      </c>
      <c r="AW38" s="62">
        <v>2.1</v>
      </c>
      <c r="AX38" s="62"/>
      <c r="AY38" s="62">
        <v>1.89</v>
      </c>
      <c r="AZ38" s="62"/>
      <c r="BA38" s="62"/>
      <c r="BB38" s="62"/>
      <c r="BC38" s="62"/>
      <c r="BD38" s="62"/>
      <c r="BE38" s="62"/>
      <c r="BF38" s="62"/>
      <c r="BG38" s="62"/>
      <c r="BH38" s="62"/>
      <c r="BI38" s="62"/>
      <c r="BJ38" s="62"/>
      <c r="BK38" s="62"/>
      <c r="BL38" s="62"/>
      <c r="BM38" s="62"/>
      <c r="BN38" s="62"/>
      <c r="BO38" s="62"/>
      <c r="BP38" s="62"/>
      <c r="BQ38" s="62"/>
      <c r="BR38" s="62"/>
      <c r="BS38" s="62">
        <v>157</v>
      </c>
      <c r="BT38" s="62" t="s">
        <v>181</v>
      </c>
      <c r="BU38" s="62">
        <v>96</v>
      </c>
      <c r="BV38" s="62" t="s">
        <v>181</v>
      </c>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166">
        <v>40842</v>
      </c>
      <c r="D39" s="62"/>
      <c r="E39" s="62"/>
      <c r="F39" s="62"/>
      <c r="G39" s="62"/>
      <c r="H39" s="62"/>
      <c r="I39" s="62">
        <v>8.5</v>
      </c>
      <c r="J39" s="62"/>
      <c r="K39" s="62">
        <v>6.5</v>
      </c>
      <c r="L39" s="62"/>
      <c r="M39" s="62"/>
      <c r="N39" s="62"/>
      <c r="O39" s="62">
        <v>3.08</v>
      </c>
      <c r="P39" s="62"/>
      <c r="Q39" s="62"/>
      <c r="R39" s="62"/>
      <c r="S39" s="62">
        <v>1.3</v>
      </c>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v>1</v>
      </c>
      <c r="AV39" s="62" t="s">
        <v>181</v>
      </c>
      <c r="AW39" s="62">
        <v>2.1</v>
      </c>
      <c r="AX39" s="62"/>
      <c r="AY39" s="62">
        <v>1.91</v>
      </c>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166">
        <v>46238.6</v>
      </c>
      <c r="D40" s="62"/>
      <c r="E40" s="62"/>
      <c r="F40" s="62"/>
      <c r="G40" s="62"/>
      <c r="H40" s="62"/>
      <c r="I40" s="62">
        <v>8.4</v>
      </c>
      <c r="J40" s="62"/>
      <c r="K40" s="62">
        <v>6.5</v>
      </c>
      <c r="L40" s="62"/>
      <c r="M40" s="62">
        <v>7.68</v>
      </c>
      <c r="N40" s="62" t="s">
        <v>181</v>
      </c>
      <c r="O40" s="62">
        <v>2.89</v>
      </c>
      <c r="P40" s="62"/>
      <c r="Q40" s="62"/>
      <c r="R40" s="62"/>
      <c r="S40" s="62">
        <v>1.2</v>
      </c>
      <c r="T40" s="62"/>
      <c r="U40" s="62">
        <v>2.4500000000000002</v>
      </c>
      <c r="V40" s="62" t="s">
        <v>181</v>
      </c>
      <c r="W40" s="62">
        <v>2.5</v>
      </c>
      <c r="X40" s="62" t="s">
        <v>181</v>
      </c>
      <c r="Y40" s="62">
        <v>5</v>
      </c>
      <c r="Z40" s="62" t="s">
        <v>181</v>
      </c>
      <c r="AA40" s="62"/>
      <c r="AB40" s="62"/>
      <c r="AC40" s="62">
        <v>32</v>
      </c>
      <c r="AD40" s="62" t="s">
        <v>181</v>
      </c>
      <c r="AE40" s="62"/>
      <c r="AF40" s="62"/>
      <c r="AG40" s="62"/>
      <c r="AH40" s="62"/>
      <c r="AI40" s="62"/>
      <c r="AJ40" s="62"/>
      <c r="AK40" s="62"/>
      <c r="AL40" s="62"/>
      <c r="AM40" s="62"/>
      <c r="AN40" s="62"/>
      <c r="AO40" s="62"/>
      <c r="AP40" s="62"/>
      <c r="AQ40" s="62"/>
      <c r="AR40" s="62"/>
      <c r="AS40" s="62"/>
      <c r="AT40" s="62"/>
      <c r="AU40" s="62">
        <v>1</v>
      </c>
      <c r="AV40" s="62" t="s">
        <v>181</v>
      </c>
      <c r="AW40" s="62">
        <v>1.9</v>
      </c>
      <c r="AX40" s="62"/>
      <c r="AY40" s="62">
        <v>1.99</v>
      </c>
      <c r="AZ40" s="62"/>
      <c r="BA40" s="62"/>
      <c r="BB40" s="62"/>
      <c r="BC40" s="62"/>
      <c r="BD40" s="62"/>
      <c r="BE40" s="62"/>
      <c r="BF40" s="62"/>
      <c r="BG40" s="62"/>
      <c r="BH40" s="62"/>
      <c r="BI40" s="62"/>
      <c r="BJ40" s="62"/>
      <c r="BK40" s="62"/>
      <c r="BL40" s="62"/>
      <c r="BM40" s="62"/>
      <c r="BN40" s="62"/>
      <c r="BO40" s="62">
        <v>1.23</v>
      </c>
      <c r="BP40" s="62" t="s">
        <v>181</v>
      </c>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166">
        <v>46238.6</v>
      </c>
      <c r="D41" s="62"/>
      <c r="E41" s="62"/>
      <c r="F41" s="62"/>
      <c r="G41" s="62"/>
      <c r="H41" s="62"/>
      <c r="I41" s="62">
        <v>8.5</v>
      </c>
      <c r="J41" s="62"/>
      <c r="K41" s="62">
        <v>6.9</v>
      </c>
      <c r="L41" s="62"/>
      <c r="M41" s="62"/>
      <c r="N41" s="62"/>
      <c r="O41" s="62">
        <v>2.99</v>
      </c>
      <c r="P41" s="62"/>
      <c r="Q41" s="62"/>
      <c r="R41" s="62"/>
      <c r="S41" s="62">
        <v>1.2</v>
      </c>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v>1.1000000000000001</v>
      </c>
      <c r="AX41" s="62"/>
      <c r="AY41" s="62">
        <v>1.1200000000000001</v>
      </c>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166">
        <v>45114.8</v>
      </c>
      <c r="D42" s="62"/>
      <c r="E42" s="62"/>
      <c r="F42" s="62"/>
      <c r="G42" s="62"/>
      <c r="H42" s="62"/>
      <c r="I42" s="62">
        <v>7.5</v>
      </c>
      <c r="J42" s="62"/>
      <c r="K42" s="62">
        <v>6.5</v>
      </c>
      <c r="L42" s="62"/>
      <c r="M42" s="62"/>
      <c r="N42" s="62"/>
      <c r="O42" s="62">
        <v>2.99</v>
      </c>
      <c r="P42" s="62"/>
      <c r="Q42" s="62"/>
      <c r="R42" s="62"/>
      <c r="S42" s="62">
        <v>2.2999999999999998</v>
      </c>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v>1.2</v>
      </c>
      <c r="AX42" s="62"/>
      <c r="AY42" s="62">
        <v>1.17</v>
      </c>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166">
        <v>48295.9</v>
      </c>
      <c r="D43" s="62"/>
      <c r="E43" s="62"/>
      <c r="F43" s="62"/>
      <c r="G43" s="62"/>
      <c r="H43" s="62"/>
      <c r="I43" s="62">
        <v>7.9</v>
      </c>
      <c r="J43" s="62"/>
      <c r="K43" s="62">
        <v>6.6</v>
      </c>
      <c r="L43" s="62"/>
      <c r="M43" s="62"/>
      <c r="N43" s="62"/>
      <c r="O43" s="62">
        <v>2.72</v>
      </c>
      <c r="P43" s="62"/>
      <c r="Q43" s="62"/>
      <c r="R43" s="62"/>
      <c r="S43" s="62">
        <v>1.8</v>
      </c>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v>1</v>
      </c>
      <c r="AX43" s="62"/>
      <c r="AY43" s="62">
        <v>1.1200000000000001</v>
      </c>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166"/>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30</v>
      </c>
      <c r="D45" s="76"/>
      <c r="E45" s="68">
        <f>COUNT(E14:E44)</f>
        <v>0</v>
      </c>
      <c r="F45" s="76"/>
      <c r="G45" s="68">
        <f>COUNT(G14:G44)</f>
        <v>0</v>
      </c>
      <c r="H45" s="76"/>
      <c r="I45" s="68">
        <f>COUNT(I14:I44)</f>
        <v>30</v>
      </c>
      <c r="J45" s="76"/>
      <c r="K45" s="68">
        <f>COUNT(K14:K44)</f>
        <v>30</v>
      </c>
      <c r="L45" s="76"/>
      <c r="M45" s="68">
        <f>COUNT(M14:M44)</f>
        <v>7</v>
      </c>
      <c r="N45" s="76"/>
      <c r="O45" s="68">
        <f>COUNT(#REF!)</f>
        <v>0</v>
      </c>
      <c r="P45" s="76"/>
      <c r="Q45" s="68">
        <f>COUNT(O14:O44)</f>
        <v>30</v>
      </c>
      <c r="R45" s="76"/>
      <c r="S45" s="68">
        <f>COUNT(S14:S44)</f>
        <v>30</v>
      </c>
      <c r="T45" s="76"/>
      <c r="U45" s="68">
        <f>COUNT(U14:U44)</f>
        <v>7</v>
      </c>
      <c r="V45" s="76"/>
      <c r="W45" s="68">
        <f>COUNT(W14:W44)</f>
        <v>7</v>
      </c>
      <c r="X45" s="76"/>
      <c r="Y45" s="68">
        <f>COUNT(Y14:Y44)</f>
        <v>7</v>
      </c>
      <c r="Z45" s="76"/>
      <c r="AA45" s="76">
        <f>COUNT(AA14:AA44)</f>
        <v>0</v>
      </c>
      <c r="AB45" s="76"/>
      <c r="AC45" s="68">
        <f>COUNT(AC14:AC44)</f>
        <v>7</v>
      </c>
      <c r="AD45" s="76"/>
      <c r="AE45" s="68">
        <f>COUNT(AE14:AE44)</f>
        <v>0</v>
      </c>
      <c r="AF45" s="76"/>
      <c r="AG45" s="76">
        <f>COUNT(AG14:AG44)</f>
        <v>3</v>
      </c>
      <c r="AH45" s="76"/>
      <c r="AI45" s="78">
        <f>COUNT(AI14:AI44)</f>
        <v>0</v>
      </c>
      <c r="AJ45" s="78"/>
      <c r="AK45" s="68">
        <f>COUNT(AK14:AK44)</f>
        <v>3</v>
      </c>
      <c r="AL45" s="76"/>
      <c r="AM45" s="68">
        <f>COUNT(AM14:AM44)</f>
        <v>3</v>
      </c>
      <c r="AN45" s="76"/>
      <c r="AO45" s="68">
        <f>COUNT(AO14:AO44)</f>
        <v>3</v>
      </c>
      <c r="AP45" s="76"/>
      <c r="AQ45" s="76">
        <f>COUNT(AQ14:AQ44)</f>
        <v>3</v>
      </c>
      <c r="AR45" s="76"/>
      <c r="AS45" s="68">
        <f>COUNT(AS14:AS44)</f>
        <v>2</v>
      </c>
      <c r="AT45" s="76"/>
      <c r="AU45" s="68">
        <f>COUNT(AU14:AU44)</f>
        <v>5</v>
      </c>
      <c r="AV45" s="76"/>
      <c r="AW45" s="68">
        <f>COUNT(AW14:AW44)</f>
        <v>30</v>
      </c>
      <c r="AX45" s="76"/>
      <c r="AY45" s="68">
        <f>COUNT(AY14:AY44)</f>
        <v>30</v>
      </c>
      <c r="AZ45" s="76"/>
      <c r="BA45" s="68">
        <f>COUNT(BA14:BA44)</f>
        <v>1</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4</v>
      </c>
      <c r="BP45" s="76"/>
      <c r="BQ45" s="68">
        <f>COUNT(BQ14:BQ44)</f>
        <v>0</v>
      </c>
      <c r="BR45" s="76"/>
      <c r="BS45" s="68">
        <f>COUNT(BS14:BS44)</f>
        <v>4</v>
      </c>
      <c r="BT45" s="76"/>
      <c r="BU45" s="68">
        <f>COUNT(BU14:BU44)</f>
        <v>4</v>
      </c>
      <c r="BV45" s="76"/>
      <c r="BW45" s="68">
        <f>COUNT(BW14:BW44)</f>
        <v>2</v>
      </c>
      <c r="BX45" s="76"/>
      <c r="BY45" s="68">
        <f>COUNT(BY14:BY44)</f>
        <v>0</v>
      </c>
      <c r="BZ45" s="76"/>
      <c r="CA45" s="68">
        <f>COUNT(CA14:CA44)</f>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76">
        <f>COUNT(CY14:CY44)</f>
        <v>0</v>
      </c>
      <c r="CZ45" s="76"/>
      <c r="DA45" s="68">
        <f>COUNT(DA14:DA44)</f>
        <v>0</v>
      </c>
      <c r="DB45" s="76"/>
      <c r="DC45" s="68">
        <f>COUNT(DC14:DC44)</f>
        <v>0</v>
      </c>
      <c r="DD45" s="76"/>
      <c r="DE45" s="68">
        <f>COUNT(DE14:DE44)</f>
        <v>0</v>
      </c>
      <c r="DF45" s="76"/>
      <c r="DG45" s="68">
        <f>COUNT(DG14:DG44)</f>
        <v>0</v>
      </c>
      <c r="DH45" s="76"/>
      <c r="DI45" s="68">
        <f>COUNT(DI14:DI44)</f>
        <v>0</v>
      </c>
      <c r="DJ45" s="76"/>
      <c r="DK45" s="68">
        <f>COUNT(DK14:DK44)</f>
        <v>0</v>
      </c>
      <c r="DL45" s="76"/>
      <c r="DM45" s="68">
        <f>COUNT(DM14:DM44)</f>
        <v>0</v>
      </c>
      <c r="DN45" s="76"/>
      <c r="DO45" s="68">
        <f>COUNT(DO14:DO44)</f>
        <v>0</v>
      </c>
      <c r="DP45" s="76"/>
      <c r="DQ45" s="68">
        <f>COUNT(DQ14:DQ44)</f>
        <v>0</v>
      </c>
      <c r="DR45" s="76"/>
      <c r="DS45" s="68">
        <f>COUNT(DS14:DS44)</f>
        <v>0</v>
      </c>
      <c r="DT45" s="76"/>
      <c r="DU45" s="76">
        <f>COUNT(DU14:DU44)</f>
        <v>0</v>
      </c>
      <c r="DV45" s="76"/>
      <c r="DW45" s="76">
        <f>COUNT(DW14:DW44)</f>
        <v>0</v>
      </c>
      <c r="DX45" s="76"/>
      <c r="DY45" s="76">
        <f>COUNT(DY14:DY44)</f>
        <v>0</v>
      </c>
      <c r="DZ45" s="76"/>
      <c r="EA45" s="20"/>
    </row>
    <row r="46" spans="1:131" x14ac:dyDescent="0.2">
      <c r="A46" s="79" t="s">
        <v>232</v>
      </c>
      <c r="B46" s="76"/>
      <c r="C46" s="68">
        <f>AVERAGE(C14:C44)</f>
        <v>47033.166666666672</v>
      </c>
      <c r="D46" s="76"/>
      <c r="E46" s="68" t="e">
        <f>AVERAGE(E14:E44)</f>
        <v>#DIV/0!</v>
      </c>
      <c r="F46" s="76"/>
      <c r="G46" s="68" t="e">
        <f>AVERAGE(G14:G44)</f>
        <v>#DIV/0!</v>
      </c>
      <c r="H46" s="76"/>
      <c r="I46" s="68">
        <f>AVERAGE(I14:I44)</f>
        <v>7.9</v>
      </c>
      <c r="J46" s="76"/>
      <c r="K46" s="68">
        <f>AVERAGE(K14:K44)</f>
        <v>6.6333333333333337</v>
      </c>
      <c r="L46" s="76"/>
      <c r="M46" s="68">
        <f>AVERAGE(M14:M44)</f>
        <v>7.7542857142857144</v>
      </c>
      <c r="N46" s="76"/>
      <c r="O46" s="68" t="e">
        <f>AVERAGE(#REF!)</f>
        <v>#REF!</v>
      </c>
      <c r="P46" s="76"/>
      <c r="Q46" s="68">
        <f>AVERAGE(O14:O44)</f>
        <v>3.0529999999999995</v>
      </c>
      <c r="R46" s="76"/>
      <c r="S46" s="68">
        <f>AVERAGE(S14:S44)</f>
        <v>1.3266666666666667</v>
      </c>
      <c r="T46" s="76"/>
      <c r="U46" s="68">
        <f>AVERAGE(U14:U44)</f>
        <v>1.995714285714286</v>
      </c>
      <c r="V46" s="76"/>
      <c r="W46" s="68">
        <f>AVERAGE(W14:W44)</f>
        <v>2.5</v>
      </c>
      <c r="X46" s="76"/>
      <c r="Y46" s="68">
        <f>AVERAGE(Y14:Y44)</f>
        <v>5.4285714285714288</v>
      </c>
      <c r="Z46" s="76"/>
      <c r="AA46" s="68" t="e">
        <f>AVERAGE(AA14:AA44)</f>
        <v>#DIV/0!</v>
      </c>
      <c r="AB46" s="76"/>
      <c r="AC46" s="68">
        <f>AVERAGE(AC14:AC44)</f>
        <v>28.285714285714285</v>
      </c>
      <c r="AD46" s="76"/>
      <c r="AE46" s="68" t="e">
        <f>AVERAGE(AE14:AE44)</f>
        <v>#DIV/0!</v>
      </c>
      <c r="AF46" s="76"/>
      <c r="AG46" s="68">
        <f>AVERAGE(AG14:AG44)</f>
        <v>17.466666666666665</v>
      </c>
      <c r="AH46" s="76"/>
      <c r="AI46" s="80" t="e">
        <f>AVERAGE(AI14:AI44)</f>
        <v>#DIV/0!</v>
      </c>
      <c r="AJ46" s="81"/>
      <c r="AK46" s="68">
        <f>AVERAGE(AK14:AK44)</f>
        <v>10.9</v>
      </c>
      <c r="AL46" s="76"/>
      <c r="AM46" s="68">
        <f>AVERAGE(AM14:AM44)</f>
        <v>14.26</v>
      </c>
      <c r="AN46" s="76"/>
      <c r="AO46" s="68">
        <f>AVERAGE(AO14:AO44)</f>
        <v>8.5666666666666669E-2</v>
      </c>
      <c r="AP46" s="76"/>
      <c r="AQ46" s="68">
        <f>AVERAGE(AQ14:AQ44)</f>
        <v>3.1199999999999997</v>
      </c>
      <c r="AR46" s="76"/>
      <c r="AS46" s="68">
        <f>AVERAGE(AS14:AS44)</f>
        <v>4.7</v>
      </c>
      <c r="AT46" s="76"/>
      <c r="AU46" s="68">
        <f>AVERAGE(AU14:AU44)</f>
        <v>1</v>
      </c>
      <c r="AV46" s="76"/>
      <c r="AW46" s="68">
        <f>AVERAGE(AW14:AW44)</f>
        <v>1.5200000000000002</v>
      </c>
      <c r="AX46" s="76"/>
      <c r="AY46" s="68">
        <f>AVERAGE(AY14:AY44)</f>
        <v>1.4303333333333332</v>
      </c>
      <c r="AZ46" s="76"/>
      <c r="BA46" s="68">
        <f>AVERAGE(BA14:BA44)</f>
        <v>0.1</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f>AVERAGE(BO14:BO44)</f>
        <v>1.19</v>
      </c>
      <c r="BP46" s="76"/>
      <c r="BQ46" s="68" t="e">
        <f>AVERAGE(BQ14:BQ44)</f>
        <v>#DIV/0!</v>
      </c>
      <c r="BR46" s="76"/>
      <c r="BS46" s="68">
        <f>AVERAGE(BS14:BS44)</f>
        <v>154.5</v>
      </c>
      <c r="BT46" s="76"/>
      <c r="BU46" s="68">
        <f>AVERAGE(BU14:BU44)</f>
        <v>99.75</v>
      </c>
      <c r="BV46" s="76"/>
      <c r="BW46" s="68">
        <f>AVERAGE(BW14:BW44)</f>
        <v>0.16999999999999998</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58632</v>
      </c>
      <c r="D47" s="76"/>
      <c r="E47" s="76">
        <f>MAX(E14:E44)</f>
        <v>0</v>
      </c>
      <c r="F47" s="76"/>
      <c r="G47" s="76">
        <f>MAX(G14:G44)</f>
        <v>0</v>
      </c>
      <c r="H47" s="76"/>
      <c r="I47" s="76">
        <f>MAX(I14:I44)</f>
        <v>8.5</v>
      </c>
      <c r="J47" s="76"/>
      <c r="K47" s="76">
        <f>MAX(K14:K44)</f>
        <v>6.9</v>
      </c>
      <c r="L47" s="76"/>
      <c r="M47" s="76">
        <f>MAX(M14:M44)</f>
        <v>8.09</v>
      </c>
      <c r="N47" s="76"/>
      <c r="O47" s="76" t="e">
        <f>MAX(#REF!)</f>
        <v>#REF!</v>
      </c>
      <c r="P47" s="76"/>
      <c r="Q47" s="76">
        <f>MAX(O14:O44)</f>
        <v>3.8</v>
      </c>
      <c r="R47" s="76"/>
      <c r="S47" s="76">
        <f>MAX(S14:S44)</f>
        <v>2.2999999999999998</v>
      </c>
      <c r="T47" s="76"/>
      <c r="U47" s="76">
        <f>MAX(U14:U44)</f>
        <v>2.91</v>
      </c>
      <c r="V47" s="76"/>
      <c r="W47" s="76">
        <f>MAX(W14:W44)</f>
        <v>2.5</v>
      </c>
      <c r="X47" s="76"/>
      <c r="Y47" s="76">
        <f>MAX(Y14:Y44)</f>
        <v>8</v>
      </c>
      <c r="Z47" s="76"/>
      <c r="AA47" s="76">
        <f>MAX(AA14:AA44)</f>
        <v>0</v>
      </c>
      <c r="AB47" s="76"/>
      <c r="AC47" s="76">
        <f>MAX(AC14:AC44)</f>
        <v>53</v>
      </c>
      <c r="AD47" s="76"/>
      <c r="AE47" s="76">
        <f>MAX(AE14:AE44)</f>
        <v>0</v>
      </c>
      <c r="AF47" s="76"/>
      <c r="AG47" s="76">
        <f>MAX(AG14:AG44)</f>
        <v>18.2</v>
      </c>
      <c r="AH47" s="76"/>
      <c r="AI47" s="78">
        <f>MAX(AI14:AI44)</f>
        <v>0</v>
      </c>
      <c r="AJ47" s="78"/>
      <c r="AK47" s="76">
        <f>MAX(AK14:AK44)</f>
        <v>12.3</v>
      </c>
      <c r="AL47" s="76"/>
      <c r="AM47" s="76">
        <f>MAX(AM14:AM44)</f>
        <v>15.43</v>
      </c>
      <c r="AN47" s="76"/>
      <c r="AO47" s="76">
        <f>MAX(AO14:AO44)</f>
        <v>0.09</v>
      </c>
      <c r="AP47" s="76"/>
      <c r="AQ47" s="76">
        <f>MAX(AQ14:AQ44)</f>
        <v>3.78</v>
      </c>
      <c r="AR47" s="76"/>
      <c r="AS47" s="76">
        <f>MAX(AS14:AS44)</f>
        <v>6.4</v>
      </c>
      <c r="AT47" s="76"/>
      <c r="AU47" s="76">
        <f>MAX(AU14:AU44)</f>
        <v>1</v>
      </c>
      <c r="AV47" s="76"/>
      <c r="AW47" s="76">
        <f>MAX(AW14:AW44)</f>
        <v>2.1</v>
      </c>
      <c r="AX47" s="76"/>
      <c r="AY47" s="76">
        <f>MAX(AY14:AY44)</f>
        <v>1.99</v>
      </c>
      <c r="AZ47" s="76"/>
      <c r="BA47" s="76">
        <f>MAX(BA14:BA44)</f>
        <v>0.1</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1.23</v>
      </c>
      <c r="BP47" s="76"/>
      <c r="BQ47" s="76">
        <f>MAX(BQ14:BQ44)</f>
        <v>0</v>
      </c>
      <c r="BR47" s="76"/>
      <c r="BS47" s="76">
        <f>MAX(BS14:BS44)</f>
        <v>157</v>
      </c>
      <c r="BT47" s="76"/>
      <c r="BU47" s="76">
        <f>MAX(BU14:BU44)</f>
        <v>104</v>
      </c>
      <c r="BV47" s="76"/>
      <c r="BW47" s="76">
        <f>MAX(BW14:BW44)</f>
        <v>0.21</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35975.800000000003</v>
      </c>
      <c r="D48" s="76"/>
      <c r="E48" s="76">
        <f>MIN(E14:E44)</f>
        <v>0</v>
      </c>
      <c r="F48" s="76"/>
      <c r="G48" s="76">
        <f>MIN(G14:G44)</f>
        <v>0</v>
      </c>
      <c r="H48" s="76"/>
      <c r="I48" s="76">
        <f>MIN(I14:I44)</f>
        <v>7.1</v>
      </c>
      <c r="J48" s="76"/>
      <c r="K48" s="76">
        <f>MIN(K14:K44)</f>
        <v>6.5</v>
      </c>
      <c r="L48" s="76"/>
      <c r="M48" s="76">
        <f>MIN(M14:M44)</f>
        <v>7.62</v>
      </c>
      <c r="N48" s="76"/>
      <c r="O48" s="76" t="e">
        <f>MIN(#REF!)</f>
        <v>#REF!</v>
      </c>
      <c r="P48" s="76"/>
      <c r="Q48" s="76">
        <f>MIN(O14:O44)</f>
        <v>2.67</v>
      </c>
      <c r="R48" s="76"/>
      <c r="S48" s="76">
        <f>MIN(S14:S44)</f>
        <v>0.6</v>
      </c>
      <c r="T48" s="76"/>
      <c r="U48" s="76">
        <f>MIN(U14:U44)</f>
        <v>0.84</v>
      </c>
      <c r="V48" s="76"/>
      <c r="W48" s="76">
        <f>MIN(W14:W44)</f>
        <v>2.5</v>
      </c>
      <c r="X48" s="76"/>
      <c r="Y48" s="76">
        <f>MIN(Y14:Y44)</f>
        <v>5</v>
      </c>
      <c r="Z48" s="76"/>
      <c r="AA48" s="76">
        <f>MIN(AA14:AA44)</f>
        <v>0</v>
      </c>
      <c r="AB48" s="76"/>
      <c r="AC48" s="76">
        <f>MIN(AC14:AC44)</f>
        <v>10</v>
      </c>
      <c r="AD48" s="76"/>
      <c r="AE48" s="76">
        <f>MIN(AE14:AE44)</f>
        <v>0</v>
      </c>
      <c r="AF48" s="76"/>
      <c r="AG48" s="76">
        <f>MIN(AG14:AG44)</f>
        <v>16.2</v>
      </c>
      <c r="AH48" s="76"/>
      <c r="AI48" s="78">
        <f>MIN(AI14:AI44)</f>
        <v>0</v>
      </c>
      <c r="AJ48" s="78"/>
      <c r="AK48" s="76">
        <f>MIN(AK14:AK44)</f>
        <v>9.1</v>
      </c>
      <c r="AL48" s="76"/>
      <c r="AM48" s="76">
        <f>MIN(AM14:AM44)</f>
        <v>12.33</v>
      </c>
      <c r="AN48" s="76"/>
      <c r="AO48" s="76">
        <f>MIN(AO14:AO44)</f>
        <v>7.6999999999999999E-2</v>
      </c>
      <c r="AP48" s="76"/>
      <c r="AQ48" s="76">
        <f>MIN(AQ14:AQ44)</f>
        <v>2.69</v>
      </c>
      <c r="AR48" s="76"/>
      <c r="AS48" s="76">
        <f>MIN(AS14:AS44)</f>
        <v>3</v>
      </c>
      <c r="AT48" s="76"/>
      <c r="AU48" s="76">
        <f>MIN(AU14:AU44)</f>
        <v>1</v>
      </c>
      <c r="AV48" s="76"/>
      <c r="AW48" s="76">
        <f>MIN(AW14:AW44)</f>
        <v>1</v>
      </c>
      <c r="AX48" s="76"/>
      <c r="AY48" s="76">
        <f>MIN(AY14:AY44)</f>
        <v>1.1200000000000001</v>
      </c>
      <c r="AZ48" s="76"/>
      <c r="BA48" s="76">
        <f>MIN(BA14:BA44)</f>
        <v>0.1</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1.1200000000000001</v>
      </c>
      <c r="BP48" s="76"/>
      <c r="BQ48" s="76">
        <f>MIN(BQ14:BQ44)</f>
        <v>0</v>
      </c>
      <c r="BR48" s="76"/>
      <c r="BS48" s="76">
        <f>MIN(BS14:BS44)</f>
        <v>149</v>
      </c>
      <c r="BT48" s="76"/>
      <c r="BU48" s="76">
        <f>MIN(BU14:BU44)</f>
        <v>96</v>
      </c>
      <c r="BV48" s="76"/>
      <c r="BW48" s="76">
        <f>MIN(BW14:BW44)</f>
        <v>0.13</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4:AJ4"/>
    <mergeCell ref="BA4:BB4"/>
    <mergeCell ref="BC4:BD4"/>
    <mergeCell ref="AU4:AV4"/>
    <mergeCell ref="AW4:AX4"/>
    <mergeCell ref="AY4:AZ4"/>
    <mergeCell ref="AC4:AD4"/>
    <mergeCell ref="AE4:AF4"/>
    <mergeCell ref="AM4:AN4"/>
    <mergeCell ref="AK4:AL4"/>
    <mergeCell ref="AO4:AP4"/>
    <mergeCell ref="AQ4:AR4"/>
    <mergeCell ref="AG4:AH4"/>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12:D12"/>
    <mergeCell ref="G11:H11"/>
    <mergeCell ref="G12:H12"/>
    <mergeCell ref="E11:F11"/>
    <mergeCell ref="E12:F12"/>
    <mergeCell ref="M12:N12"/>
    <mergeCell ref="C11:D11"/>
    <mergeCell ref="I11:J11"/>
    <mergeCell ref="I12:J12"/>
    <mergeCell ref="M11:N11"/>
    <mergeCell ref="G10:H10"/>
    <mergeCell ref="E10:F10"/>
    <mergeCell ref="C6:D6"/>
    <mergeCell ref="E9:F9"/>
    <mergeCell ref="G6:H6"/>
    <mergeCell ref="G7:H7"/>
    <mergeCell ref="C9:D9"/>
    <mergeCell ref="C7:D7"/>
    <mergeCell ref="E7:F7"/>
    <mergeCell ref="C10:D10"/>
    <mergeCell ref="E6:F6"/>
    <mergeCell ref="G8:H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K10:L10"/>
    <mergeCell ref="K11:L11"/>
    <mergeCell ref="K12:L12"/>
    <mergeCell ref="K4:L4"/>
    <mergeCell ref="K5:L5"/>
    <mergeCell ref="K6:L6"/>
    <mergeCell ref="K7:L7"/>
    <mergeCell ref="K8:L8"/>
    <mergeCell ref="K9:L9"/>
  </mergeCells>
  <phoneticPr fontId="0" type="noConversion"/>
  <conditionalFormatting sqref="BX45">
    <cfRule type="cellIs" dxfId="132" priority="39"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31" priority="40" stopIfTrue="1" operator="lessThan">
      <formula>F$12</formula>
    </cfRule>
  </conditionalFormatting>
  <conditionalFormatting sqref="F46 H46 J46 T46 V46 N46 R46 X46 Z46 P46 AB46">
    <cfRule type="cellIs" dxfId="130" priority="41" stopIfTrue="1" operator="greaterThan">
      <formula>F10</formula>
    </cfRule>
  </conditionalFormatting>
  <conditionalFormatting sqref="F47 H47 J47 T47 V47 N47 R47 X47 Z47 P47 AB47">
    <cfRule type="cellIs" dxfId="129" priority="42"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28" priority="43"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27" priority="44" stopIfTrue="1" operator="greaterThan">
      <formula>AC10</formula>
    </cfRule>
  </conditionalFormatting>
  <conditionalFormatting sqref="E14:E44 G14:G44 M14:M17 U14:U44 W14:W40 Y14:Y44 AC14:AC44 AE14:AE44 AG14:AG34 AO14:AO44 AQ14:AQ44 AS14:AS44 AU14 BC14:BC44 BE14:BE44 BI14:BI44 BK14:BK44 BM14:BM44 BU14:BU44 BW14:BW44 BY14:BY44 DO14:DO44 DS14:DS44 DQ14:DQ44 DU14:DU44 DW14:DW44 DM14:DM44 DY14:DY44 AM14:AM44 AK14:AK44 AY14:AY44 BA14:BA44 BG14:BG44 BO14:BO44 BQ14:BQ44 BS14:BS44 CA14:CA44 CC14:CC44 CE14:CE44 CG14:CG44 CI14:CI44 CK14:CK44 CM14:CM44 CO14:CO44 CQ14:CQ44 CS14:CS44 CU14:CU44 CW14:CW44 CY14:CY44 DA14:DA44 DC14:DC44 DE14:DE44 DG14:DG44 DI14:DI44 DK14:DK44 AA14:AA44 AI14:AI44 M19:M44 AU16 AU18:AU33 W42:W44 I14:I44 AU35:AU44 AG36:AG44">
    <cfRule type="expression" dxfId="126" priority="45" stopIfTrue="1">
      <formula>AND(NOT(ISBLANK(E$8)),E14&gt;E$8)</formula>
    </cfRule>
    <cfRule type="expression" dxfId="125" priority="46" stopIfTrue="1">
      <formula>AND(NOT(ISBLANK(E$8)),E14&lt;E$9,NOT(ISBLANK(E14)))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24" priority="47" stopIfTrue="1" operator="greaterThan">
      <formula>$C$6</formula>
    </cfRule>
  </conditionalFormatting>
  <conditionalFormatting sqref="AG47 CY47">
    <cfRule type="cellIs" dxfId="123" priority="48"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22" priority="49" stopIfTrue="1" operator="lessThan">
      <formula>$C$12</formula>
    </cfRule>
  </conditionalFormatting>
  <conditionalFormatting sqref="CZ47">
    <cfRule type="cellIs" dxfId="121" priority="50" stopIfTrue="1" operator="greaterThan">
      <formula>#REF!</formula>
    </cfRule>
  </conditionalFormatting>
  <conditionalFormatting sqref="AQ47:AR47">
    <cfRule type="cellIs" dxfId="120" priority="51" stopIfTrue="1" operator="greaterThan">
      <formula>#REF!</formula>
    </cfRule>
  </conditionalFormatting>
  <conditionalFormatting sqref="AH47">
    <cfRule type="cellIs" dxfId="119" priority="52" stopIfTrue="1" operator="greaterThan">
      <formula>#REF!</formula>
    </cfRule>
  </conditionalFormatting>
  <conditionalFormatting sqref="L45">
    <cfRule type="cellIs" dxfId="118" priority="31" stopIfTrue="1" operator="lessThan">
      <formula>L$12</formula>
    </cfRule>
  </conditionalFormatting>
  <conditionalFormatting sqref="L46">
    <cfRule type="cellIs" dxfId="117" priority="32" stopIfTrue="1" operator="greaterThan">
      <formula>L10</formula>
    </cfRule>
  </conditionalFormatting>
  <conditionalFormatting sqref="L47">
    <cfRule type="cellIs" dxfId="116" priority="33" stopIfTrue="1" operator="greaterThan">
      <formula>L10</formula>
    </cfRule>
  </conditionalFormatting>
  <conditionalFormatting sqref="K14:K44">
    <cfRule type="expression" dxfId="115" priority="34" stopIfTrue="1">
      <formula>AND(NOT(ISBLANK(K$8)),K14&gt;K$8)</formula>
    </cfRule>
    <cfRule type="expression" dxfId="114" priority="35" stopIfTrue="1">
      <formula>AND(NOT(ISBLANK(K$8)),K14&lt;K$9,NOT(ISBLANK(K14)))</formula>
    </cfRule>
  </conditionalFormatting>
  <conditionalFormatting sqref="K46">
    <cfRule type="cellIs" dxfId="113" priority="36" stopIfTrue="1" operator="greaterThan">
      <formula>$C$6</formula>
    </cfRule>
  </conditionalFormatting>
  <conditionalFormatting sqref="K45">
    <cfRule type="cellIs" dxfId="112" priority="37" stopIfTrue="1" operator="lessThan">
      <formula>$C$12</formula>
    </cfRule>
  </conditionalFormatting>
  <conditionalFormatting sqref="M18">
    <cfRule type="expression" dxfId="111" priority="29" stopIfTrue="1">
      <formula>AND(NOT(ISBLANK(M$8)),M18&gt;M$8)</formula>
    </cfRule>
    <cfRule type="expression" dxfId="110" priority="30" stopIfTrue="1">
      <formula>AND(NOT(ISBLANK(M$8)),M18&lt;M$9,NOT(ISBLANK(M18)))</formula>
    </cfRule>
  </conditionalFormatting>
  <conditionalFormatting sqref="AU15">
    <cfRule type="expression" dxfId="109" priority="27" stopIfTrue="1">
      <formula>AND(NOT(ISBLANK(AU$8)),AU15&gt;AU$8)</formula>
    </cfRule>
    <cfRule type="expression" dxfId="108" priority="28" stopIfTrue="1">
      <formula>AND(NOT(ISBLANK(AU$8)),AU15&lt;AU$9,NOT(ISBLANK(AU15)))</formula>
    </cfRule>
  </conditionalFormatting>
  <conditionalFormatting sqref="AU17">
    <cfRule type="expression" dxfId="107" priority="25" stopIfTrue="1">
      <formula>AND(NOT(ISBLANK(AU$8)),AU17&gt;AU$8)</formula>
    </cfRule>
    <cfRule type="expression" dxfId="106" priority="26" stopIfTrue="1">
      <formula>AND(NOT(ISBLANK(AU$8)),AU17&lt;AU$9,NOT(ISBLANK(AU17)))</formula>
    </cfRule>
  </conditionalFormatting>
  <conditionalFormatting sqref="C14">
    <cfRule type="expression" dxfId="105" priority="23" stopIfTrue="1">
      <formula>AND(NOT(ISBLANK(C$8)),C14&gt;C$8)</formula>
    </cfRule>
    <cfRule type="expression" dxfId="104" priority="24" stopIfTrue="1">
      <formula>AND(NOT(ISBLANK(C$8)),C14&lt;C$9,NOT(ISBLANK(C14)))</formula>
    </cfRule>
  </conditionalFormatting>
  <conditionalFormatting sqref="C15:C44">
    <cfRule type="expression" dxfId="103" priority="21" stopIfTrue="1">
      <formula>AND(NOT(ISBLANK(C$8)),C15&gt;C$8)</formula>
    </cfRule>
    <cfRule type="expression" dxfId="102" priority="22" stopIfTrue="1">
      <formula>AND(NOT(ISBLANK(C$8)),C15&lt;C$9,NOT(ISBLANK(C15)))</formula>
    </cfRule>
  </conditionalFormatting>
  <conditionalFormatting sqref="S14:S44">
    <cfRule type="expression" dxfId="101" priority="13" stopIfTrue="1">
      <formula>AND(NOT(ISBLANK(U$8)),S14&gt;U$8)</formula>
    </cfRule>
    <cfRule type="expression" dxfId="100" priority="14" stopIfTrue="1">
      <formula>AND(NOT(ISBLANK(U$8)),S14&lt;U$9,NOT(ISBLANK(S14)))</formula>
    </cfRule>
  </conditionalFormatting>
  <conditionalFormatting sqref="Q14:Q44">
    <cfRule type="expression" dxfId="99" priority="11" stopIfTrue="1">
      <formula>AND(NOT(ISBLANK(S$8)),Q14&gt;S$8)</formula>
    </cfRule>
    <cfRule type="expression" dxfId="98" priority="12" stopIfTrue="1">
      <formula>AND(NOT(ISBLANK(S$8)),Q14&lt;S$9,NOT(ISBLANK(Q14)))</formula>
    </cfRule>
  </conditionalFormatting>
  <conditionalFormatting sqref="O14:O44">
    <cfRule type="expression" dxfId="97" priority="9" stopIfTrue="1">
      <formula>AND(NOT(ISBLANK(Q$8)),O14&gt;Q$8)</formula>
    </cfRule>
    <cfRule type="expression" dxfId="96" priority="10" stopIfTrue="1">
      <formula>AND(NOT(ISBLANK(Q$8)),O14&lt;Q$9,NOT(ISBLANK(O14)))</formula>
    </cfRule>
  </conditionalFormatting>
  <conditionalFormatting sqref="AW14:AW44">
    <cfRule type="expression" dxfId="95" priority="3" stopIfTrue="1">
      <formula>AND(NOT(ISBLANK(AW$8)),AW14&gt;AW$8)</formula>
    </cfRule>
    <cfRule type="expression" dxfId="94" priority="4" stopIfTrue="1">
      <formula>AND(NOT(ISBLANK(AW$8)),AW14&lt;AW$9,NOT(ISBLANK(AW14)))</formula>
    </cfRule>
  </conditionalFormatting>
  <conditionalFormatting sqref="AG35">
    <cfRule type="expression" dxfId="93" priority="1" stopIfTrue="1">
      <formula>AND(NOT(ISBLANK(AG$8)),AG35&gt;AG$8)</formula>
    </cfRule>
    <cfRule type="expression" dxfId="92" priority="2" stopIfTrue="1">
      <formula>AND(NOT(ISBLANK(AG$8)),AG35&lt;AG$9,NOT(ISBLANK(AG35)))</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9">
        <v>7</v>
      </c>
      <c r="D4" s="210"/>
      <c r="E4" s="209">
        <v>16</v>
      </c>
      <c r="F4" s="210"/>
      <c r="G4" s="209">
        <v>20</v>
      </c>
      <c r="H4" s="210"/>
      <c r="I4" s="209">
        <v>18</v>
      </c>
      <c r="J4" s="210"/>
      <c r="K4" s="209">
        <v>21</v>
      </c>
      <c r="L4" s="210"/>
      <c r="M4" s="209">
        <v>23</v>
      </c>
      <c r="N4" s="210"/>
      <c r="O4" s="209">
        <v>98</v>
      </c>
      <c r="P4" s="210"/>
      <c r="Q4" s="209">
        <v>26</v>
      </c>
      <c r="R4" s="210"/>
      <c r="S4" s="209">
        <v>29</v>
      </c>
      <c r="T4" s="210"/>
      <c r="U4" s="209">
        <v>38</v>
      </c>
      <c r="V4" s="210"/>
      <c r="W4" s="209">
        <v>33</v>
      </c>
      <c r="X4" s="210"/>
      <c r="Y4" s="209">
        <v>31</v>
      </c>
      <c r="Z4" s="210"/>
      <c r="AA4" s="209">
        <v>35</v>
      </c>
      <c r="AB4" s="210"/>
      <c r="AC4" s="209">
        <v>37</v>
      </c>
      <c r="AD4" s="210"/>
      <c r="AE4" s="209">
        <v>39</v>
      </c>
      <c r="AF4" s="210"/>
      <c r="AG4" s="209">
        <v>43</v>
      </c>
      <c r="AH4" s="210"/>
      <c r="AI4" s="209">
        <v>45</v>
      </c>
      <c r="AJ4" s="210"/>
      <c r="AK4" s="209">
        <v>40</v>
      </c>
      <c r="AL4" s="210"/>
      <c r="AM4" s="209">
        <v>42</v>
      </c>
      <c r="AN4" s="210"/>
      <c r="AO4" s="209">
        <v>50</v>
      </c>
      <c r="AP4" s="210"/>
      <c r="AQ4" s="209">
        <v>46</v>
      </c>
      <c r="AR4" s="210"/>
      <c r="AS4" s="209">
        <v>47</v>
      </c>
      <c r="AT4" s="210"/>
      <c r="AU4" s="209">
        <v>48</v>
      </c>
      <c r="AV4" s="210"/>
      <c r="AW4" s="209">
        <v>53</v>
      </c>
      <c r="AX4" s="210"/>
      <c r="AY4" s="209">
        <v>61</v>
      </c>
      <c r="AZ4" s="210"/>
      <c r="BA4" s="209">
        <v>54</v>
      </c>
      <c r="BB4" s="210"/>
      <c r="BC4" s="209">
        <v>55</v>
      </c>
      <c r="BD4" s="210"/>
      <c r="BE4" s="209">
        <v>56</v>
      </c>
      <c r="BF4" s="210"/>
      <c r="BG4" s="209">
        <v>71</v>
      </c>
      <c r="BH4" s="210"/>
      <c r="BI4" s="209">
        <v>63</v>
      </c>
      <c r="BJ4" s="210"/>
      <c r="BK4" s="209">
        <v>64</v>
      </c>
      <c r="BL4" s="210"/>
      <c r="BM4" s="209">
        <v>65</v>
      </c>
      <c r="BN4" s="210"/>
      <c r="BO4" s="209">
        <v>66</v>
      </c>
      <c r="BP4" s="210"/>
      <c r="BQ4" s="209">
        <v>67</v>
      </c>
      <c r="BR4" s="210"/>
      <c r="BS4" s="209">
        <v>68</v>
      </c>
      <c r="BT4" s="210"/>
      <c r="BU4" s="209">
        <v>69</v>
      </c>
      <c r="BV4" s="210"/>
      <c r="BW4" s="209">
        <v>78</v>
      </c>
      <c r="BX4" s="210"/>
      <c r="BY4" s="209">
        <v>79</v>
      </c>
      <c r="BZ4" s="210"/>
      <c r="CA4" s="209">
        <v>74</v>
      </c>
      <c r="CB4" s="210"/>
      <c r="CC4" s="209">
        <v>82</v>
      </c>
      <c r="CD4" s="210"/>
      <c r="CE4" s="209">
        <v>72</v>
      </c>
      <c r="CF4" s="210"/>
      <c r="CG4" s="209">
        <v>76</v>
      </c>
      <c r="CH4" s="210"/>
      <c r="CI4" s="209">
        <v>83</v>
      </c>
      <c r="CJ4" s="210"/>
      <c r="CK4" s="209">
        <v>73</v>
      </c>
      <c r="CL4" s="210"/>
      <c r="CM4" s="209">
        <v>80</v>
      </c>
      <c r="CN4" s="210"/>
      <c r="CO4" s="209">
        <v>70</v>
      </c>
      <c r="CP4" s="210"/>
      <c r="CQ4" s="209">
        <v>75</v>
      </c>
      <c r="CR4" s="210"/>
      <c r="CS4" s="209">
        <v>77</v>
      </c>
      <c r="CT4" s="210"/>
      <c r="CU4" s="209">
        <v>59</v>
      </c>
      <c r="CV4" s="210"/>
      <c r="CW4" s="209">
        <v>60</v>
      </c>
      <c r="CX4" s="210"/>
      <c r="CY4" s="209">
        <v>62</v>
      </c>
      <c r="CZ4" s="210"/>
      <c r="DA4" s="209">
        <v>84</v>
      </c>
      <c r="DB4" s="210"/>
      <c r="DC4" s="209">
        <v>85</v>
      </c>
      <c r="DD4" s="210"/>
      <c r="DE4" s="209">
        <v>87</v>
      </c>
      <c r="DF4" s="210"/>
      <c r="DG4" s="209"/>
      <c r="DH4" s="210"/>
      <c r="DI4" s="19"/>
    </row>
    <row r="5" spans="1:129" s="1" customFormat="1" ht="31.5" customHeight="1" x14ac:dyDescent="0.2">
      <c r="A5" s="17"/>
      <c r="B5" s="18" t="s">
        <v>10</v>
      </c>
      <c r="C5" s="173" t="s">
        <v>137</v>
      </c>
      <c r="D5" s="174"/>
      <c r="E5" s="173" t="s">
        <v>99</v>
      </c>
      <c r="F5" s="174"/>
      <c r="G5" s="173" t="s">
        <v>104</v>
      </c>
      <c r="H5" s="174"/>
      <c r="I5" s="173" t="s">
        <v>102</v>
      </c>
      <c r="J5" s="174"/>
      <c r="K5" s="173" t="s">
        <v>36</v>
      </c>
      <c r="L5" s="174"/>
      <c r="M5" s="173" t="s">
        <v>93</v>
      </c>
      <c r="N5" s="174"/>
      <c r="O5" s="173" t="s">
        <v>165</v>
      </c>
      <c r="P5" s="174"/>
      <c r="Q5" s="173" t="s">
        <v>194</v>
      </c>
      <c r="R5" s="174"/>
      <c r="S5" s="173" t="s">
        <v>207</v>
      </c>
      <c r="T5" s="174"/>
      <c r="U5" s="173" t="s">
        <v>17</v>
      </c>
      <c r="V5" s="174"/>
      <c r="W5" s="173" t="s">
        <v>196</v>
      </c>
      <c r="X5" s="174"/>
      <c r="Y5" s="173" t="s">
        <v>163</v>
      </c>
      <c r="Z5" s="174"/>
      <c r="AA5" s="173" t="s">
        <v>197</v>
      </c>
      <c r="AB5" s="174"/>
      <c r="AC5" s="173" t="s">
        <v>198</v>
      </c>
      <c r="AD5" s="174"/>
      <c r="AE5" s="173" t="s">
        <v>239</v>
      </c>
      <c r="AF5" s="174"/>
      <c r="AG5" s="173" t="s">
        <v>240</v>
      </c>
      <c r="AH5" s="174"/>
      <c r="AI5" s="173" t="s">
        <v>108</v>
      </c>
      <c r="AJ5" s="174"/>
      <c r="AK5" s="173" t="s">
        <v>94</v>
      </c>
      <c r="AL5" s="174"/>
      <c r="AM5" s="173" t="s">
        <v>247</v>
      </c>
      <c r="AN5" s="174"/>
      <c r="AO5" s="173" t="s">
        <v>201</v>
      </c>
      <c r="AP5" s="174"/>
      <c r="AQ5" s="173" t="s">
        <v>6</v>
      </c>
      <c r="AR5" s="174"/>
      <c r="AS5" s="173" t="s">
        <v>8</v>
      </c>
      <c r="AT5" s="174"/>
      <c r="AU5" s="173" t="s">
        <v>7</v>
      </c>
      <c r="AV5" s="174"/>
      <c r="AW5" s="173" t="s">
        <v>202</v>
      </c>
      <c r="AX5" s="174"/>
      <c r="AY5" s="168" t="s">
        <v>227</v>
      </c>
      <c r="AZ5" s="169"/>
      <c r="BA5" s="173" t="s">
        <v>88</v>
      </c>
      <c r="BB5" s="174"/>
      <c r="BC5" s="173" t="s">
        <v>72</v>
      </c>
      <c r="BD5" s="174"/>
      <c r="BE5" s="173" t="s">
        <v>73</v>
      </c>
      <c r="BF5" s="174"/>
      <c r="BG5" s="173" t="s">
        <v>146</v>
      </c>
      <c r="BH5" s="174"/>
      <c r="BI5" s="173" t="s">
        <v>115</v>
      </c>
      <c r="BJ5" s="174"/>
      <c r="BK5" s="173" t="s">
        <v>143</v>
      </c>
      <c r="BL5" s="174"/>
      <c r="BM5" s="173" t="s">
        <v>140</v>
      </c>
      <c r="BN5" s="174"/>
      <c r="BO5" s="173" t="s">
        <v>139</v>
      </c>
      <c r="BP5" s="174"/>
      <c r="BQ5" s="173" t="s">
        <v>141</v>
      </c>
      <c r="BR5" s="174"/>
      <c r="BS5" s="173" t="s">
        <v>142</v>
      </c>
      <c r="BT5" s="174"/>
      <c r="BU5" s="173" t="s">
        <v>144</v>
      </c>
      <c r="BV5" s="174"/>
      <c r="BW5" s="173" t="s">
        <v>129</v>
      </c>
      <c r="BX5" s="174"/>
      <c r="BY5" s="173" t="s">
        <v>150</v>
      </c>
      <c r="BZ5" s="174"/>
      <c r="CA5" s="173" t="s">
        <v>148</v>
      </c>
      <c r="CB5" s="174"/>
      <c r="CC5" s="173" t="s">
        <v>56</v>
      </c>
      <c r="CD5" s="174"/>
      <c r="CE5" s="173" t="s">
        <v>147</v>
      </c>
      <c r="CF5" s="174"/>
      <c r="CG5" s="173" t="s">
        <v>164</v>
      </c>
      <c r="CH5" s="174"/>
      <c r="CI5" s="173" t="s">
        <v>152</v>
      </c>
      <c r="CJ5" s="174"/>
      <c r="CK5" s="173" t="s">
        <v>125</v>
      </c>
      <c r="CL5" s="174"/>
      <c r="CM5" s="173" t="s">
        <v>151</v>
      </c>
      <c r="CN5" s="174"/>
      <c r="CO5" s="173" t="s">
        <v>145</v>
      </c>
      <c r="CP5" s="174"/>
      <c r="CQ5" s="173" t="s">
        <v>80</v>
      </c>
      <c r="CR5" s="174"/>
      <c r="CS5" s="173" t="s">
        <v>149</v>
      </c>
      <c r="CT5" s="174"/>
      <c r="CU5" s="173" t="s">
        <v>74</v>
      </c>
      <c r="CV5" s="174"/>
      <c r="CW5" s="173" t="s">
        <v>90</v>
      </c>
      <c r="CX5" s="174"/>
      <c r="CY5" s="173" t="s">
        <v>114</v>
      </c>
      <c r="CZ5" s="174"/>
      <c r="DA5" s="173" t="s">
        <v>153</v>
      </c>
      <c r="DB5" s="174"/>
      <c r="DC5" s="173" t="s">
        <v>18</v>
      </c>
      <c r="DD5" s="174"/>
      <c r="DE5" s="173" t="s">
        <v>40</v>
      </c>
      <c r="DF5" s="174"/>
      <c r="DG5" s="199" t="s">
        <v>161</v>
      </c>
      <c r="DH5" s="200"/>
      <c r="DI5" s="19"/>
    </row>
    <row r="6" spans="1:129" s="1" customFormat="1" ht="25.5" customHeight="1" x14ac:dyDescent="0.2">
      <c r="A6" s="17"/>
      <c r="B6" s="18" t="s">
        <v>11</v>
      </c>
      <c r="C6" s="173" t="s">
        <v>2</v>
      </c>
      <c r="D6" s="174"/>
      <c r="E6" s="173" t="s">
        <v>162</v>
      </c>
      <c r="F6" s="174"/>
      <c r="G6" s="173" t="s">
        <v>3</v>
      </c>
      <c r="H6" s="174"/>
      <c r="I6" s="173" t="s">
        <v>138</v>
      </c>
      <c r="J6" s="174"/>
      <c r="K6" s="173" t="s">
        <v>3</v>
      </c>
      <c r="L6" s="174"/>
      <c r="M6" s="173" t="s">
        <v>3</v>
      </c>
      <c r="N6" s="174"/>
      <c r="O6" s="173" t="s">
        <v>3</v>
      </c>
      <c r="P6" s="174"/>
      <c r="Q6" s="173" t="s">
        <v>3</v>
      </c>
      <c r="R6" s="174"/>
      <c r="S6" s="173" t="s">
        <v>3</v>
      </c>
      <c r="T6" s="174"/>
      <c r="U6" s="173" t="s">
        <v>3</v>
      </c>
      <c r="V6" s="174"/>
      <c r="W6" s="173" t="s">
        <v>3</v>
      </c>
      <c r="X6" s="174"/>
      <c r="Y6" s="173" t="s">
        <v>3</v>
      </c>
      <c r="Z6" s="174"/>
      <c r="AA6" s="173" t="s">
        <v>3</v>
      </c>
      <c r="AB6" s="174"/>
      <c r="AC6" s="173" t="s">
        <v>3</v>
      </c>
      <c r="AD6" s="174"/>
      <c r="AE6" s="173" t="s">
        <v>3</v>
      </c>
      <c r="AF6" s="174"/>
      <c r="AG6" s="173" t="s">
        <v>9</v>
      </c>
      <c r="AH6" s="174"/>
      <c r="AI6" s="173" t="s">
        <v>3</v>
      </c>
      <c r="AJ6" s="174"/>
      <c r="AK6" s="173" t="s">
        <v>3</v>
      </c>
      <c r="AL6" s="174"/>
      <c r="AM6" s="173" t="s">
        <v>3</v>
      </c>
      <c r="AN6" s="174"/>
      <c r="AO6" s="173" t="s">
        <v>3</v>
      </c>
      <c r="AP6" s="174"/>
      <c r="AQ6" s="173" t="s">
        <v>3</v>
      </c>
      <c r="AR6" s="174"/>
      <c r="AS6" s="173" t="s">
        <v>3</v>
      </c>
      <c r="AT6" s="174"/>
      <c r="AU6" s="173" t="s">
        <v>3</v>
      </c>
      <c r="AV6" s="174"/>
      <c r="AW6" s="173" t="s">
        <v>89</v>
      </c>
      <c r="AX6" s="174"/>
      <c r="AY6" s="201" t="s">
        <v>92</v>
      </c>
      <c r="AZ6" s="202"/>
      <c r="BA6" s="173" t="s">
        <v>3</v>
      </c>
      <c r="BB6" s="174"/>
      <c r="BC6" s="173" t="s">
        <v>3</v>
      </c>
      <c r="BD6" s="174"/>
      <c r="BE6" s="173" t="s">
        <v>3</v>
      </c>
      <c r="BF6" s="174"/>
      <c r="BG6" s="173" t="s">
        <v>3</v>
      </c>
      <c r="BH6" s="174"/>
      <c r="BI6" s="173" t="s">
        <v>3</v>
      </c>
      <c r="BJ6" s="174"/>
      <c r="BK6" s="173" t="s">
        <v>3</v>
      </c>
      <c r="BL6" s="174"/>
      <c r="BM6" s="173" t="s">
        <v>3</v>
      </c>
      <c r="BN6" s="174"/>
      <c r="BO6" s="173" t="s">
        <v>3</v>
      </c>
      <c r="BP6" s="174"/>
      <c r="BQ6" s="173" t="s">
        <v>3</v>
      </c>
      <c r="BR6" s="174"/>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c r="DD6" s="174"/>
      <c r="DE6" s="173"/>
      <c r="DF6" s="174"/>
      <c r="DG6" s="129"/>
      <c r="DH6" s="130"/>
      <c r="DI6" s="19"/>
    </row>
    <row r="7" spans="1:129" s="1" customFormat="1" ht="28.5" customHeight="1" x14ac:dyDescent="0.2">
      <c r="A7" s="17"/>
      <c r="B7" s="21" t="s">
        <v>134</v>
      </c>
      <c r="C7" s="197"/>
      <c r="D7" s="198"/>
      <c r="E7" s="197"/>
      <c r="F7" s="198"/>
      <c r="G7" s="197"/>
      <c r="H7" s="198"/>
      <c r="I7" s="197"/>
      <c r="J7" s="198"/>
      <c r="K7" s="197">
        <v>10</v>
      </c>
      <c r="L7" s="198"/>
      <c r="M7" s="197">
        <v>10</v>
      </c>
      <c r="N7" s="198"/>
      <c r="O7" s="197">
        <v>10</v>
      </c>
      <c r="P7" s="198"/>
      <c r="Q7" s="197">
        <v>100</v>
      </c>
      <c r="R7" s="198"/>
      <c r="S7" s="197"/>
      <c r="T7" s="198"/>
      <c r="U7" s="197">
        <v>25</v>
      </c>
      <c r="V7" s="198"/>
      <c r="W7" s="197">
        <v>10</v>
      </c>
      <c r="X7" s="198"/>
      <c r="Y7" s="197"/>
      <c r="Z7" s="198"/>
      <c r="AA7" s="197"/>
      <c r="AB7" s="198"/>
      <c r="AC7" s="197"/>
      <c r="AD7" s="198"/>
      <c r="AE7" s="197">
        <v>5</v>
      </c>
      <c r="AF7" s="198"/>
      <c r="AG7" s="197">
        <v>10</v>
      </c>
      <c r="AH7" s="198"/>
      <c r="AI7" s="197">
        <v>1</v>
      </c>
      <c r="AJ7" s="198"/>
      <c r="AK7" s="197"/>
      <c r="AL7" s="198"/>
      <c r="AM7" s="197">
        <v>2</v>
      </c>
      <c r="AN7" s="198"/>
      <c r="AO7" s="197">
        <v>2</v>
      </c>
      <c r="AP7" s="198"/>
      <c r="AQ7" s="197"/>
      <c r="AR7" s="198"/>
      <c r="AS7" s="197">
        <v>0.1</v>
      </c>
      <c r="AT7" s="198"/>
      <c r="AU7" s="197"/>
      <c r="AV7" s="198"/>
      <c r="AW7" s="197">
        <v>1.4</v>
      </c>
      <c r="AX7" s="198"/>
      <c r="AY7" s="197">
        <v>5</v>
      </c>
      <c r="AZ7" s="198"/>
      <c r="BA7" s="197">
        <v>250</v>
      </c>
      <c r="BB7" s="198"/>
      <c r="BC7" s="197">
        <v>150</v>
      </c>
      <c r="BD7" s="198"/>
      <c r="BE7" s="197">
        <v>0.4</v>
      </c>
      <c r="BF7" s="198"/>
      <c r="BG7" s="197">
        <v>0.1</v>
      </c>
      <c r="BH7" s="198">
        <v>0.1</v>
      </c>
      <c r="BI7" s="197">
        <v>0.01</v>
      </c>
      <c r="BJ7" s="198">
        <v>0.01</v>
      </c>
      <c r="BK7" s="197">
        <v>0.2</v>
      </c>
      <c r="BL7" s="198">
        <v>0.2</v>
      </c>
      <c r="BM7" s="197">
        <v>0.2</v>
      </c>
      <c r="BN7" s="198">
        <v>0.2</v>
      </c>
      <c r="BO7" s="197">
        <v>0.1</v>
      </c>
      <c r="BP7" s="198">
        <v>0.1</v>
      </c>
      <c r="BQ7" s="197">
        <v>2</v>
      </c>
      <c r="BR7" s="198">
        <v>2</v>
      </c>
      <c r="BS7" s="197">
        <v>2E-3</v>
      </c>
      <c r="BT7" s="198">
        <v>2E-3</v>
      </c>
      <c r="BU7" s="197">
        <v>0.1</v>
      </c>
      <c r="BV7" s="198">
        <v>0.1</v>
      </c>
      <c r="BW7" s="197">
        <v>0.02</v>
      </c>
      <c r="BX7" s="198">
        <v>0.02</v>
      </c>
      <c r="BY7" s="197">
        <v>2</v>
      </c>
      <c r="BZ7" s="198">
        <v>2</v>
      </c>
      <c r="CA7" s="197">
        <v>0.2</v>
      </c>
      <c r="CB7" s="198">
        <v>0.2</v>
      </c>
      <c r="CC7" s="197">
        <v>5</v>
      </c>
      <c r="CD7" s="198">
        <v>5</v>
      </c>
      <c r="CE7" s="197">
        <v>0.01</v>
      </c>
      <c r="CF7" s="198">
        <v>0.01</v>
      </c>
      <c r="CG7" s="197">
        <v>0.1</v>
      </c>
      <c r="CH7" s="198">
        <v>0.1</v>
      </c>
      <c r="CI7" s="197">
        <v>0.1</v>
      </c>
      <c r="CJ7" s="198">
        <v>0.1</v>
      </c>
      <c r="CK7" s="197">
        <v>0.05</v>
      </c>
      <c r="CL7" s="198">
        <v>0.05</v>
      </c>
      <c r="CM7" s="197">
        <v>2.5</v>
      </c>
      <c r="CN7" s="198">
        <v>2.5</v>
      </c>
      <c r="CO7" s="197"/>
      <c r="CP7" s="198"/>
      <c r="CQ7" s="197"/>
      <c r="CR7" s="198"/>
      <c r="CS7" s="197"/>
      <c r="CT7" s="198"/>
      <c r="CU7" s="197"/>
      <c r="CV7" s="198"/>
      <c r="CW7" s="197"/>
      <c r="CX7" s="198"/>
      <c r="CY7" s="197"/>
      <c r="CZ7" s="198"/>
      <c r="DA7" s="197"/>
      <c r="DB7" s="198"/>
      <c r="DC7" s="197"/>
      <c r="DD7" s="198"/>
      <c r="DE7" s="197"/>
      <c r="DF7" s="198"/>
      <c r="DG7" s="197"/>
      <c r="DH7" s="198"/>
      <c r="DI7" s="19"/>
    </row>
    <row r="8" spans="1:129" s="1" customFormat="1" ht="24.75" customHeight="1" x14ac:dyDescent="0.2">
      <c r="A8" s="17"/>
      <c r="B8" s="21" t="s">
        <v>135</v>
      </c>
      <c r="C8" s="197"/>
      <c r="D8" s="198"/>
      <c r="E8" s="197">
        <v>8.5</v>
      </c>
      <c r="F8" s="198"/>
      <c r="G8" s="197"/>
      <c r="H8" s="198"/>
      <c r="I8" s="197"/>
      <c r="J8" s="198"/>
      <c r="K8" s="197">
        <v>15</v>
      </c>
      <c r="L8" s="198"/>
      <c r="M8" s="197">
        <v>15</v>
      </c>
      <c r="N8" s="198"/>
      <c r="O8" s="197">
        <v>15</v>
      </c>
      <c r="P8" s="198"/>
      <c r="Q8" s="197">
        <v>150</v>
      </c>
      <c r="R8" s="198"/>
      <c r="S8" s="197"/>
      <c r="T8" s="198"/>
      <c r="U8" s="197">
        <v>35</v>
      </c>
      <c r="V8" s="198"/>
      <c r="W8" s="197">
        <v>15</v>
      </c>
      <c r="X8" s="198"/>
      <c r="Y8" s="197"/>
      <c r="Z8" s="198"/>
      <c r="AA8" s="197"/>
      <c r="AB8" s="198"/>
      <c r="AC8" s="197"/>
      <c r="AD8" s="198"/>
      <c r="AE8" s="197">
        <v>7</v>
      </c>
      <c r="AF8" s="198"/>
      <c r="AG8" s="197">
        <v>50</v>
      </c>
      <c r="AH8" s="198"/>
      <c r="AI8" s="197">
        <v>2.5</v>
      </c>
      <c r="AJ8" s="198"/>
      <c r="AK8" s="197"/>
      <c r="AL8" s="198"/>
      <c r="AM8" s="197">
        <v>3</v>
      </c>
      <c r="AN8" s="198"/>
      <c r="AO8" s="197">
        <v>3</v>
      </c>
      <c r="AP8" s="198"/>
      <c r="AQ8" s="197"/>
      <c r="AR8" s="198"/>
      <c r="AS8" s="197">
        <v>0.2</v>
      </c>
      <c r="AT8" s="198"/>
      <c r="AU8" s="197"/>
      <c r="AV8" s="198"/>
      <c r="AW8" s="197">
        <v>1.8</v>
      </c>
      <c r="AX8" s="198"/>
      <c r="AY8" s="197">
        <v>6.5</v>
      </c>
      <c r="AZ8" s="198"/>
      <c r="BA8" s="197">
        <v>280</v>
      </c>
      <c r="BB8" s="198"/>
      <c r="BC8" s="197">
        <v>200</v>
      </c>
      <c r="BD8" s="198"/>
      <c r="BE8" s="197">
        <v>0.5</v>
      </c>
      <c r="BF8" s="198"/>
      <c r="BG8" s="197">
        <v>0.25</v>
      </c>
      <c r="BH8" s="198"/>
      <c r="BI8" s="197">
        <v>2.5000000000000001E-2</v>
      </c>
      <c r="BJ8" s="198"/>
      <c r="BK8" s="197">
        <v>0.5</v>
      </c>
      <c r="BL8" s="198"/>
      <c r="BM8" s="197">
        <v>0.5</v>
      </c>
      <c r="BN8" s="198"/>
      <c r="BO8" s="197">
        <v>0.25</v>
      </c>
      <c r="BP8" s="198"/>
      <c r="BQ8" s="197">
        <v>5</v>
      </c>
      <c r="BR8" s="198"/>
      <c r="BS8" s="197">
        <v>5.0000000000000001E-3</v>
      </c>
      <c r="BT8" s="198"/>
      <c r="BU8" s="197">
        <v>0.25</v>
      </c>
      <c r="BV8" s="198"/>
      <c r="BW8" s="197">
        <v>0.05</v>
      </c>
      <c r="BX8" s="198"/>
      <c r="BY8" s="197">
        <v>5</v>
      </c>
      <c r="BZ8" s="198"/>
      <c r="CA8" s="197">
        <v>0.5</v>
      </c>
      <c r="CB8" s="198"/>
      <c r="CC8" s="197">
        <v>12.5</v>
      </c>
      <c r="CD8" s="198"/>
      <c r="CE8" s="197">
        <v>2.5000000000000001E-2</v>
      </c>
      <c r="CF8" s="198"/>
      <c r="CG8" s="197">
        <v>0.25</v>
      </c>
      <c r="CH8" s="198"/>
      <c r="CI8" s="197">
        <v>0.25</v>
      </c>
      <c r="CJ8" s="198"/>
      <c r="CK8" s="197">
        <v>0.125</v>
      </c>
      <c r="CL8" s="198"/>
      <c r="CM8" s="197">
        <v>6.25</v>
      </c>
      <c r="CN8" s="198"/>
      <c r="CO8" s="197"/>
      <c r="CP8" s="198"/>
      <c r="CQ8" s="197"/>
      <c r="CR8" s="198"/>
      <c r="CS8" s="197"/>
      <c r="CT8" s="198"/>
      <c r="CU8" s="197"/>
      <c r="CV8" s="198"/>
      <c r="CW8" s="197"/>
      <c r="CX8" s="198"/>
      <c r="CY8" s="197"/>
      <c r="CZ8" s="198"/>
      <c r="DA8" s="197"/>
      <c r="DB8" s="198"/>
      <c r="DC8" s="197"/>
      <c r="DD8" s="198"/>
      <c r="DE8" s="197"/>
      <c r="DF8" s="198"/>
      <c r="DG8" s="197"/>
      <c r="DH8" s="198"/>
      <c r="DI8" s="19"/>
    </row>
    <row r="9" spans="1:129" s="1" customFormat="1" ht="27" customHeight="1" x14ac:dyDescent="0.2">
      <c r="A9" s="17"/>
      <c r="B9" s="21" t="s">
        <v>136</v>
      </c>
      <c r="C9" s="197"/>
      <c r="D9" s="198"/>
      <c r="E9" s="197">
        <v>6.5</v>
      </c>
      <c r="F9" s="198"/>
      <c r="G9" s="197">
        <v>0.5</v>
      </c>
      <c r="H9" s="198"/>
      <c r="I9" s="197"/>
      <c r="J9" s="198"/>
      <c r="K9" s="197"/>
      <c r="L9" s="198"/>
      <c r="M9" s="197"/>
      <c r="N9" s="198"/>
      <c r="O9" s="197"/>
      <c r="P9" s="198"/>
      <c r="Q9" s="197"/>
      <c r="R9" s="198"/>
      <c r="S9" s="197"/>
      <c r="T9" s="198"/>
      <c r="U9" s="197"/>
      <c r="V9" s="198"/>
      <c r="W9" s="197"/>
      <c r="X9" s="198"/>
      <c r="Y9" s="197"/>
      <c r="Z9" s="198"/>
      <c r="AA9" s="197"/>
      <c r="AB9" s="198"/>
      <c r="AC9" s="197"/>
      <c r="AD9" s="198"/>
      <c r="AE9" s="197"/>
      <c r="AF9" s="198"/>
      <c r="AG9" s="197"/>
      <c r="AH9" s="198"/>
      <c r="AI9" s="197">
        <v>0.8</v>
      </c>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32"/>
      <c r="DH9" s="133"/>
      <c r="DI9" s="19"/>
    </row>
    <row r="10" spans="1:129" s="1" customFormat="1" ht="24" customHeight="1" x14ac:dyDescent="0.2">
      <c r="A10" s="17"/>
      <c r="B10" s="18" t="s">
        <v>71</v>
      </c>
      <c r="C10" s="173" t="s">
        <v>82</v>
      </c>
      <c r="D10" s="174"/>
      <c r="E10" s="173" t="s">
        <v>75</v>
      </c>
      <c r="F10" s="174"/>
      <c r="G10" s="173" t="s">
        <v>75</v>
      </c>
      <c r="H10" s="174"/>
      <c r="I10" s="173" t="s">
        <v>75</v>
      </c>
      <c r="J10" s="174"/>
      <c r="K10" s="173" t="s">
        <v>86</v>
      </c>
      <c r="L10" s="174"/>
      <c r="M10" s="173" t="s">
        <v>85</v>
      </c>
      <c r="N10" s="174"/>
      <c r="O10" s="173" t="s">
        <v>85</v>
      </c>
      <c r="P10" s="174"/>
      <c r="Q10" s="173" t="s">
        <v>86</v>
      </c>
      <c r="R10" s="174"/>
      <c r="S10" s="173" t="s">
        <v>85</v>
      </c>
      <c r="T10" s="174"/>
      <c r="U10" s="173" t="s">
        <v>191</v>
      </c>
      <c r="V10" s="174"/>
      <c r="W10" s="173" t="s">
        <v>86</v>
      </c>
      <c r="X10" s="174"/>
      <c r="Y10" s="173" t="s">
        <v>85</v>
      </c>
      <c r="Z10" s="174"/>
      <c r="AA10" s="173" t="s">
        <v>86</v>
      </c>
      <c r="AB10" s="174"/>
      <c r="AC10" s="173" t="s">
        <v>86</v>
      </c>
      <c r="AD10" s="174"/>
      <c r="AE10" s="173" t="s">
        <v>85</v>
      </c>
      <c r="AF10" s="174"/>
      <c r="AG10" s="173" t="s">
        <v>76</v>
      </c>
      <c r="AH10" s="174"/>
      <c r="AI10" s="173" t="s">
        <v>75</v>
      </c>
      <c r="AJ10" s="174"/>
      <c r="AK10" s="173" t="s">
        <v>75</v>
      </c>
      <c r="AL10" s="174"/>
      <c r="AM10" s="173" t="s">
        <v>85</v>
      </c>
      <c r="AN10" s="174"/>
      <c r="AO10" s="173" t="s">
        <v>86</v>
      </c>
      <c r="AP10" s="174"/>
      <c r="AQ10" s="173" t="s">
        <v>76</v>
      </c>
      <c r="AR10" s="174"/>
      <c r="AS10" s="173" t="s">
        <v>76</v>
      </c>
      <c r="AT10" s="174"/>
      <c r="AU10" s="173" t="s">
        <v>76</v>
      </c>
      <c r="AV10" s="174"/>
      <c r="AW10" s="173" t="s">
        <v>86</v>
      </c>
      <c r="AX10" s="174"/>
      <c r="AY10" s="173" t="s">
        <v>192</v>
      </c>
      <c r="AZ10" s="174"/>
      <c r="BA10" s="173" t="s">
        <v>85</v>
      </c>
      <c r="BB10" s="174"/>
      <c r="BC10" s="173" t="s">
        <v>85</v>
      </c>
      <c r="BD10" s="174"/>
      <c r="BE10" s="173" t="s">
        <v>86</v>
      </c>
      <c r="BF10" s="174"/>
      <c r="BG10" s="173" t="s">
        <v>86</v>
      </c>
      <c r="BH10" s="174"/>
      <c r="BI10" s="173" t="s">
        <v>86</v>
      </c>
      <c r="BJ10" s="174"/>
      <c r="BK10" s="173" t="s">
        <v>86</v>
      </c>
      <c r="BL10" s="174"/>
      <c r="BM10" s="173" t="s">
        <v>86</v>
      </c>
      <c r="BN10" s="174"/>
      <c r="BO10" s="173" t="s">
        <v>86</v>
      </c>
      <c r="BP10" s="174"/>
      <c r="BQ10" s="173" t="s">
        <v>86</v>
      </c>
      <c r="BR10" s="174"/>
      <c r="BS10" s="173" t="s">
        <v>86</v>
      </c>
      <c r="BT10" s="174"/>
      <c r="BU10" s="173" t="s">
        <v>86</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76</v>
      </c>
      <c r="DD10" s="174"/>
      <c r="DE10" s="173" t="s">
        <v>85</v>
      </c>
      <c r="DF10" s="174"/>
      <c r="DG10" s="135"/>
      <c r="DH10" s="136"/>
      <c r="DI10" s="19"/>
    </row>
    <row r="11" spans="1:129" s="1" customFormat="1" ht="24" customHeight="1" x14ac:dyDescent="0.2">
      <c r="A11" s="17"/>
      <c r="B11" s="18" t="s">
        <v>12</v>
      </c>
      <c r="C11" s="173"/>
      <c r="D11" s="174"/>
      <c r="E11" s="173" t="s">
        <v>203</v>
      </c>
      <c r="F11" s="174"/>
      <c r="G11" s="173" t="s">
        <v>203</v>
      </c>
      <c r="H11" s="174"/>
      <c r="I11" s="173" t="s">
        <v>203</v>
      </c>
      <c r="J11" s="174"/>
      <c r="K11" s="173" t="s">
        <v>203</v>
      </c>
      <c r="L11" s="174"/>
      <c r="M11" s="173" t="s">
        <v>203</v>
      </c>
      <c r="N11" s="174"/>
      <c r="O11" s="173" t="s">
        <v>203</v>
      </c>
      <c r="P11" s="174"/>
      <c r="Q11" s="173" t="s">
        <v>203</v>
      </c>
      <c r="R11" s="174"/>
      <c r="S11" s="173"/>
      <c r="T11" s="174"/>
      <c r="U11" s="173" t="s">
        <v>203</v>
      </c>
      <c r="V11" s="174"/>
      <c r="W11" s="173" t="s">
        <v>203</v>
      </c>
      <c r="X11" s="174"/>
      <c r="Y11" s="173" t="s">
        <v>203</v>
      </c>
      <c r="Z11" s="174"/>
      <c r="AA11" s="173" t="s">
        <v>203</v>
      </c>
      <c r="AB11" s="174"/>
      <c r="AC11" s="173" t="s">
        <v>203</v>
      </c>
      <c r="AD11" s="174"/>
      <c r="AE11" s="173" t="s">
        <v>203</v>
      </c>
      <c r="AF11" s="174"/>
      <c r="AG11" s="173" t="s">
        <v>203</v>
      </c>
      <c r="AH11" s="174"/>
      <c r="AI11" s="173" t="s">
        <v>203</v>
      </c>
      <c r="AJ11" s="174"/>
      <c r="AK11" s="173" t="s">
        <v>203</v>
      </c>
      <c r="AL11" s="174"/>
      <c r="AM11" s="173" t="s">
        <v>203</v>
      </c>
      <c r="AN11" s="174"/>
      <c r="AO11" s="173" t="s">
        <v>203</v>
      </c>
      <c r="AP11" s="174"/>
      <c r="AQ11" s="173" t="s">
        <v>203</v>
      </c>
      <c r="AR11" s="174"/>
      <c r="AS11" s="173" t="s">
        <v>203</v>
      </c>
      <c r="AT11" s="174"/>
      <c r="AU11" s="173" t="s">
        <v>203</v>
      </c>
      <c r="AV11" s="174"/>
      <c r="AW11" s="173" t="s">
        <v>203</v>
      </c>
      <c r="AX11" s="174"/>
      <c r="AY11" s="173" t="s">
        <v>203</v>
      </c>
      <c r="AZ11" s="174"/>
      <c r="BA11" s="173" t="s">
        <v>203</v>
      </c>
      <c r="BB11" s="174"/>
      <c r="BC11" s="173" t="s">
        <v>203</v>
      </c>
      <c r="BD11" s="174"/>
      <c r="BE11" s="173" t="s">
        <v>203</v>
      </c>
      <c r="BF11" s="174"/>
      <c r="BG11" s="173" t="s">
        <v>203</v>
      </c>
      <c r="BH11" s="174"/>
      <c r="BI11" s="173" t="s">
        <v>203</v>
      </c>
      <c r="BJ11" s="174"/>
      <c r="BK11" s="173" t="s">
        <v>203</v>
      </c>
      <c r="BL11" s="174"/>
      <c r="BM11" s="173" t="s">
        <v>203</v>
      </c>
      <c r="BN11" s="174"/>
      <c r="BO11" s="173" t="s">
        <v>203</v>
      </c>
      <c r="BP11" s="174"/>
      <c r="BQ11" s="173" t="s">
        <v>203</v>
      </c>
      <c r="BR11" s="174"/>
      <c r="BS11" s="173" t="s">
        <v>203</v>
      </c>
      <c r="BT11" s="174"/>
      <c r="BU11" s="173" t="s">
        <v>203</v>
      </c>
      <c r="BV11" s="174"/>
      <c r="BW11" s="173" t="s">
        <v>203</v>
      </c>
      <c r="BX11" s="174"/>
      <c r="BY11" s="173" t="s">
        <v>203</v>
      </c>
      <c r="BZ11" s="174"/>
      <c r="CA11" s="173" t="s">
        <v>203</v>
      </c>
      <c r="CB11" s="174"/>
      <c r="CC11" s="173" t="s">
        <v>203</v>
      </c>
      <c r="CD11" s="174"/>
      <c r="CE11" s="173" t="s">
        <v>203</v>
      </c>
      <c r="CF11" s="174"/>
      <c r="CG11" s="173" t="s">
        <v>203</v>
      </c>
      <c r="CH11" s="174"/>
      <c r="CI11" s="173" t="s">
        <v>203</v>
      </c>
      <c r="CJ11" s="174"/>
      <c r="CK11" s="173" t="s">
        <v>203</v>
      </c>
      <c r="CL11" s="174"/>
      <c r="CM11" s="173" t="s">
        <v>203</v>
      </c>
      <c r="CN11" s="174"/>
      <c r="CO11" s="173" t="s">
        <v>203</v>
      </c>
      <c r="CP11" s="174"/>
      <c r="CQ11" s="173" t="s">
        <v>203</v>
      </c>
      <c r="CR11" s="174"/>
      <c r="CS11" s="173" t="s">
        <v>203</v>
      </c>
      <c r="CT11" s="174"/>
      <c r="CU11" s="173" t="s">
        <v>203</v>
      </c>
      <c r="CV11" s="174"/>
      <c r="CW11" s="173" t="s">
        <v>203</v>
      </c>
      <c r="CX11" s="174"/>
      <c r="CY11" s="173" t="s">
        <v>203</v>
      </c>
      <c r="CZ11" s="174"/>
      <c r="DA11" s="173" t="s">
        <v>203</v>
      </c>
      <c r="DB11" s="174"/>
      <c r="DC11" s="173"/>
      <c r="DD11" s="174"/>
      <c r="DE11" s="173"/>
      <c r="DF11" s="174"/>
      <c r="DG11" s="135"/>
      <c r="DH11" s="136"/>
      <c r="DI11" s="19"/>
    </row>
    <row r="12" spans="1:129" ht="25.5" x14ac:dyDescent="0.2">
      <c r="A12" s="113"/>
      <c r="B12" s="18" t="s">
        <v>13</v>
      </c>
      <c r="C12" s="173"/>
      <c r="D12" s="174"/>
      <c r="E12" s="173"/>
      <c r="F12" s="174"/>
      <c r="G12" s="173"/>
      <c r="H12" s="174"/>
      <c r="I12" s="173"/>
      <c r="J12" s="174"/>
      <c r="K12" s="173"/>
      <c r="L12" s="174"/>
      <c r="M12" s="173"/>
      <c r="N12" s="174"/>
      <c r="O12" s="207"/>
      <c r="P12" s="208"/>
      <c r="Q12" s="173"/>
      <c r="R12" s="174"/>
      <c r="S12" s="173"/>
      <c r="T12" s="174"/>
      <c r="U12" s="173"/>
      <c r="V12" s="174"/>
      <c r="W12" s="173"/>
      <c r="X12" s="174"/>
      <c r="Y12" s="173"/>
      <c r="Z12" s="174"/>
      <c r="AA12" s="173"/>
      <c r="AB12" s="174"/>
      <c r="AC12" s="173"/>
      <c r="AD12" s="174"/>
      <c r="AE12" s="173"/>
      <c r="AF12" s="174"/>
      <c r="AG12" s="173"/>
      <c r="AH12" s="174"/>
      <c r="AI12" s="173"/>
      <c r="AJ12" s="174"/>
      <c r="AK12" s="173"/>
      <c r="AL12" s="174"/>
      <c r="AM12" s="173"/>
      <c r="AN12" s="174"/>
      <c r="AO12" s="173"/>
      <c r="AP12" s="174"/>
      <c r="AQ12" s="173"/>
      <c r="AR12" s="174"/>
      <c r="AS12" s="173"/>
      <c r="AT12" s="174"/>
      <c r="AU12" s="173"/>
      <c r="AV12" s="174"/>
      <c r="AW12" s="173"/>
      <c r="AX12" s="174"/>
      <c r="AY12" s="173"/>
      <c r="AZ12" s="174"/>
      <c r="BA12" s="173"/>
      <c r="BB12" s="174"/>
      <c r="BC12" s="173"/>
      <c r="BD12" s="174"/>
      <c r="BE12" s="173"/>
      <c r="BF12" s="174"/>
      <c r="BG12" s="173"/>
      <c r="BH12" s="174"/>
      <c r="BI12" s="173"/>
      <c r="BJ12" s="174"/>
      <c r="BK12" s="173"/>
      <c r="BL12" s="174"/>
      <c r="BM12" s="173"/>
      <c r="BN12" s="174"/>
      <c r="BO12" s="173"/>
      <c r="BP12" s="174"/>
      <c r="BQ12" s="173"/>
      <c r="BR12" s="174"/>
      <c r="BS12" s="173"/>
      <c r="BT12" s="174"/>
      <c r="BU12" s="173"/>
      <c r="BV12" s="174"/>
      <c r="BW12" s="173"/>
      <c r="BX12" s="174"/>
      <c r="BY12" s="173"/>
      <c r="BZ12" s="174"/>
      <c r="CA12" s="173"/>
      <c r="CB12" s="174"/>
      <c r="CC12" s="173"/>
      <c r="CD12" s="174"/>
      <c r="CE12" s="173"/>
      <c r="CF12" s="174"/>
      <c r="CG12" s="173"/>
      <c r="CH12" s="174"/>
      <c r="CI12" s="173"/>
      <c r="CJ12" s="174"/>
      <c r="CK12" s="173"/>
      <c r="CL12" s="174"/>
      <c r="CM12" s="173"/>
      <c r="CN12" s="174"/>
      <c r="CO12" s="173"/>
      <c r="CP12" s="174"/>
      <c r="CQ12" s="173"/>
      <c r="CR12" s="174"/>
      <c r="CS12" s="173"/>
      <c r="CT12" s="174"/>
      <c r="CU12" s="173"/>
      <c r="CV12" s="174"/>
      <c r="CW12" s="173"/>
      <c r="CX12" s="174"/>
      <c r="CY12" s="173"/>
      <c r="CZ12" s="174"/>
      <c r="DA12" s="173"/>
      <c r="DB12" s="174"/>
      <c r="DC12" s="173"/>
      <c r="DD12" s="174"/>
      <c r="DE12" s="173"/>
      <c r="DF12" s="174"/>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DE4:DF4"/>
    <mergeCell ref="DG4:DH4"/>
    <mergeCell ref="CQ4:CR4"/>
    <mergeCell ref="CS4:CT4"/>
    <mergeCell ref="CU4:CV4"/>
    <mergeCell ref="CW4:CX4"/>
    <mergeCell ref="CY4:CZ4"/>
    <mergeCell ref="DA4:DB4"/>
    <mergeCell ref="DC4:D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AO4:AP4"/>
    <mergeCell ref="AW4:AX4"/>
    <mergeCell ref="BA4:BB4"/>
    <mergeCell ref="AY4:AZ4"/>
    <mergeCell ref="AM4:AN4"/>
    <mergeCell ref="AG4:AH4"/>
    <mergeCell ref="AI4:AJ4"/>
    <mergeCell ref="Y4:Z4"/>
    <mergeCell ref="W4:X4"/>
    <mergeCell ref="AA4:AB4"/>
    <mergeCell ref="AC4:AD4"/>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CM8:CN8"/>
    <mergeCell ref="CK8:CL8"/>
    <mergeCell ref="CI8:CJ8"/>
    <mergeCell ref="CQ8:CR8"/>
    <mergeCell ref="CS8:CT8"/>
    <mergeCell ref="CK7:CL7"/>
    <mergeCell ref="CS7:CT7"/>
    <mergeCell ref="CI7:CJ7"/>
    <mergeCell ref="CQ5:CR5"/>
    <mergeCell ref="CS6:CT6"/>
    <mergeCell ref="CE5:CF5"/>
    <mergeCell ref="BQ5:BR5"/>
    <mergeCell ref="CQ6:CR6"/>
    <mergeCell ref="CI5:CJ5"/>
    <mergeCell ref="CW5:CX5"/>
    <mergeCell ref="CW6:CX6"/>
    <mergeCell ref="BY6:BZ6"/>
    <mergeCell ref="BQ6:BR6"/>
    <mergeCell ref="BW6:BX6"/>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BE5:BF5"/>
    <mergeCell ref="AQ5:AR5"/>
    <mergeCell ref="AK5:AL5"/>
    <mergeCell ref="BC5:BD5"/>
    <mergeCell ref="AO5:AP5"/>
    <mergeCell ref="AW5:AX5"/>
    <mergeCell ref="AM5:AN5"/>
    <mergeCell ref="AG5:AH5"/>
    <mergeCell ref="AS5:AT5"/>
    <mergeCell ref="AI5:AJ5"/>
    <mergeCell ref="BA5:BB5"/>
    <mergeCell ref="AU5:AV5"/>
    <mergeCell ref="AI6:AJ6"/>
    <mergeCell ref="Y10:Z10"/>
    <mergeCell ref="Y8:Z8"/>
    <mergeCell ref="AC10:AD10"/>
    <mergeCell ref="U5:V5"/>
    <mergeCell ref="W5:X5"/>
    <mergeCell ref="Y6:Z6"/>
    <mergeCell ref="AA9:AB9"/>
    <mergeCell ref="AA5:AB5"/>
    <mergeCell ref="U9:V9"/>
    <mergeCell ref="U7:V7"/>
    <mergeCell ref="W8:X8"/>
    <mergeCell ref="U8:V8"/>
    <mergeCell ref="DG7:DH7"/>
    <mergeCell ref="CQ7:CR7"/>
    <mergeCell ref="BU7:BV7"/>
    <mergeCell ref="CO7:CP7"/>
    <mergeCell ref="CM7:CN7"/>
    <mergeCell ref="DA7:DB7"/>
    <mergeCell ref="CW7:CX7"/>
    <mergeCell ref="BY7:BZ7"/>
    <mergeCell ref="CC7:CD7"/>
    <mergeCell ref="CA7:CB7"/>
    <mergeCell ref="CE7:CF7"/>
    <mergeCell ref="AE11:AF11"/>
    <mergeCell ref="AE7:AF7"/>
    <mergeCell ref="AE8:AF8"/>
    <mergeCell ref="AE6:AF6"/>
    <mergeCell ref="AE10:AF10"/>
    <mergeCell ref="AE9:AF9"/>
    <mergeCell ref="AA7:AB7"/>
    <mergeCell ref="AC9:AD9"/>
    <mergeCell ref="AA8:AB8"/>
    <mergeCell ref="AC8:AD8"/>
    <mergeCell ref="AA6:AB6"/>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K12:L12"/>
    <mergeCell ref="O12:P12"/>
    <mergeCell ref="O10:P10"/>
    <mergeCell ref="O4:P4"/>
    <mergeCell ref="O5:P5"/>
    <mergeCell ref="O6:P6"/>
    <mergeCell ref="O7:P7"/>
    <mergeCell ref="O8:P8"/>
    <mergeCell ref="O9:P9"/>
  </mergeCells>
  <phoneticPr fontId="0" type="noConversion"/>
  <conditionalFormatting sqref="DD45 DF45 DH45 BF45">
    <cfRule type="cellIs" dxfId="91"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90" priority="2" stopIfTrue="1" operator="lessThan">
      <formula>F$12</formula>
    </cfRule>
  </conditionalFormatting>
  <conditionalFormatting sqref="J46 H46 L46 N46 F46 P46">
    <cfRule type="cellIs" dxfId="89" priority="3" stopIfTrue="1" operator="greaterThan">
      <formula>F10</formula>
    </cfRule>
  </conditionalFormatting>
  <conditionalFormatting sqref="J47 H47 L47 N47 F47 P47">
    <cfRule type="cellIs" dxfId="88"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7"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6"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5" priority="7" stopIfTrue="1">
      <formula>AND(NOT(ISBLANK(C$8)),C14&gt;C$8)</formula>
    </cfRule>
    <cfRule type="expression" dxfId="84"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3"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82"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9">
        <v>7</v>
      </c>
      <c r="D4" s="210"/>
      <c r="E4" s="209">
        <v>13</v>
      </c>
      <c r="F4" s="210"/>
      <c r="G4" s="209">
        <v>14</v>
      </c>
      <c r="H4" s="210"/>
      <c r="I4" s="209">
        <v>99</v>
      </c>
      <c r="J4" s="210"/>
      <c r="K4" s="209">
        <v>100</v>
      </c>
      <c r="L4" s="210"/>
      <c r="M4" s="209">
        <v>16</v>
      </c>
      <c r="N4" s="210"/>
      <c r="O4" s="209">
        <v>19</v>
      </c>
      <c r="P4" s="210"/>
      <c r="Q4" s="209">
        <v>20</v>
      </c>
      <c r="R4" s="210"/>
      <c r="S4" s="209">
        <v>17</v>
      </c>
      <c r="T4" s="210"/>
      <c r="U4" s="209">
        <v>18</v>
      </c>
      <c r="V4" s="210"/>
      <c r="W4" s="209">
        <v>21</v>
      </c>
      <c r="X4" s="210"/>
      <c r="Y4" s="209">
        <v>23</v>
      </c>
      <c r="Z4" s="210"/>
      <c r="AA4" s="209">
        <v>24</v>
      </c>
      <c r="AB4" s="210"/>
      <c r="AC4" s="209">
        <v>25</v>
      </c>
      <c r="AD4" s="210"/>
      <c r="AE4" s="209">
        <v>29</v>
      </c>
      <c r="AF4" s="210"/>
      <c r="AG4" s="209">
        <v>38</v>
      </c>
      <c r="AH4" s="210"/>
      <c r="AI4" s="180">
        <v>32</v>
      </c>
      <c r="AJ4" s="181"/>
      <c r="AK4" s="209">
        <v>33</v>
      </c>
      <c r="AL4" s="210"/>
      <c r="AM4" s="209">
        <v>31</v>
      </c>
      <c r="AN4" s="210"/>
      <c r="AO4" s="209">
        <v>35</v>
      </c>
      <c r="AP4" s="210"/>
      <c r="AQ4" s="209">
        <v>37</v>
      </c>
      <c r="AR4" s="210"/>
      <c r="AS4" s="209">
        <v>39</v>
      </c>
      <c r="AT4" s="210"/>
      <c r="AU4" s="209">
        <v>43</v>
      </c>
      <c r="AV4" s="210"/>
      <c r="AW4" s="209">
        <v>44</v>
      </c>
      <c r="AX4" s="210"/>
      <c r="AY4" s="209">
        <v>45</v>
      </c>
      <c r="AZ4" s="210"/>
      <c r="BA4" s="209">
        <v>40</v>
      </c>
      <c r="BB4" s="210"/>
      <c r="BC4" s="209">
        <v>42</v>
      </c>
      <c r="BD4" s="210"/>
      <c r="BE4" s="209">
        <v>50</v>
      </c>
      <c r="BF4" s="210"/>
      <c r="BG4" s="209">
        <v>46</v>
      </c>
      <c r="BH4" s="210"/>
      <c r="BI4" s="209">
        <v>47</v>
      </c>
      <c r="BJ4" s="210"/>
      <c r="BK4" s="209">
        <v>48</v>
      </c>
      <c r="BL4" s="210"/>
      <c r="BM4" s="209">
        <v>52</v>
      </c>
      <c r="BN4" s="210"/>
      <c r="BO4" s="209">
        <v>53</v>
      </c>
      <c r="BP4" s="210"/>
      <c r="BQ4" s="211">
        <v>61</v>
      </c>
      <c r="BR4" s="211"/>
      <c r="BS4" s="209">
        <v>54</v>
      </c>
      <c r="BT4" s="210"/>
      <c r="BU4" s="209">
        <v>55</v>
      </c>
      <c r="BV4" s="210"/>
      <c r="BW4" s="209">
        <v>56</v>
      </c>
      <c r="BX4" s="210"/>
      <c r="BY4" s="209">
        <v>71</v>
      </c>
      <c r="BZ4" s="210"/>
      <c r="CA4" s="209">
        <v>63</v>
      </c>
      <c r="CB4" s="210"/>
      <c r="CC4" s="209">
        <v>64</v>
      </c>
      <c r="CD4" s="210"/>
      <c r="CE4" s="209">
        <v>65</v>
      </c>
      <c r="CF4" s="210"/>
      <c r="CG4" s="209">
        <v>66</v>
      </c>
      <c r="CH4" s="210"/>
      <c r="CI4" s="209">
        <v>67</v>
      </c>
      <c r="CJ4" s="210"/>
      <c r="CK4" s="209">
        <v>68</v>
      </c>
      <c r="CL4" s="210"/>
      <c r="CM4" s="209">
        <v>69</v>
      </c>
      <c r="CN4" s="210"/>
      <c r="CO4" s="209">
        <v>78</v>
      </c>
      <c r="CP4" s="210"/>
      <c r="CQ4" s="209">
        <v>79</v>
      </c>
      <c r="CR4" s="210"/>
      <c r="CS4" s="209">
        <v>74</v>
      </c>
      <c r="CT4" s="210"/>
      <c r="CU4" s="209">
        <v>82</v>
      </c>
      <c r="CV4" s="210"/>
      <c r="CW4" s="209">
        <v>72</v>
      </c>
      <c r="CX4" s="210"/>
      <c r="CY4" s="209">
        <v>76</v>
      </c>
      <c r="CZ4" s="210"/>
      <c r="DA4" s="209">
        <v>83</v>
      </c>
      <c r="DB4" s="210"/>
      <c r="DC4" s="209">
        <v>73</v>
      </c>
      <c r="DD4" s="210"/>
      <c r="DE4" s="209">
        <v>80</v>
      </c>
      <c r="DF4" s="210"/>
      <c r="DG4" s="209">
        <v>70</v>
      </c>
      <c r="DH4" s="210"/>
      <c r="DI4" s="209">
        <v>75</v>
      </c>
      <c r="DJ4" s="210"/>
      <c r="DK4" s="209">
        <v>77</v>
      </c>
      <c r="DL4" s="210"/>
      <c r="DM4" s="209">
        <v>59</v>
      </c>
      <c r="DN4" s="210"/>
      <c r="DO4" s="209">
        <v>81</v>
      </c>
      <c r="DP4" s="210"/>
      <c r="DQ4" s="209">
        <v>62</v>
      </c>
      <c r="DR4" s="210"/>
      <c r="DS4" s="209">
        <v>84</v>
      </c>
      <c r="DT4" s="210"/>
      <c r="DU4" s="209">
        <v>85</v>
      </c>
      <c r="DV4" s="210"/>
      <c r="DW4" s="209">
        <v>87</v>
      </c>
      <c r="DX4" s="210"/>
      <c r="DY4" s="209"/>
      <c r="DZ4" s="210"/>
      <c r="EA4" s="19"/>
    </row>
    <row r="5" spans="1:141" s="1" customFormat="1" ht="26.25" customHeight="1" x14ac:dyDescent="0.2">
      <c r="A5" s="17"/>
      <c r="B5" s="18" t="s">
        <v>10</v>
      </c>
      <c r="C5" s="173" t="s">
        <v>137</v>
      </c>
      <c r="D5" s="174"/>
      <c r="E5" s="173" t="s">
        <v>97</v>
      </c>
      <c r="F5" s="174"/>
      <c r="G5" s="173" t="s">
        <v>98</v>
      </c>
      <c r="H5" s="174"/>
      <c r="I5" s="173" t="s">
        <v>237</v>
      </c>
      <c r="J5" s="174"/>
      <c r="K5" s="173" t="s">
        <v>238</v>
      </c>
      <c r="L5" s="174"/>
      <c r="M5" s="173" t="s">
        <v>99</v>
      </c>
      <c r="N5" s="174"/>
      <c r="O5" s="173" t="s">
        <v>103</v>
      </c>
      <c r="P5" s="174"/>
      <c r="Q5" s="173" t="s">
        <v>104</v>
      </c>
      <c r="R5" s="174"/>
      <c r="S5" s="173" t="s">
        <v>101</v>
      </c>
      <c r="T5" s="174"/>
      <c r="U5" s="173" t="s">
        <v>102</v>
      </c>
      <c r="V5" s="174"/>
      <c r="W5" s="173" t="s">
        <v>36</v>
      </c>
      <c r="X5" s="174"/>
      <c r="Y5" s="173" t="s">
        <v>93</v>
      </c>
      <c r="Z5" s="174"/>
      <c r="AA5" s="173" t="s">
        <v>165</v>
      </c>
      <c r="AB5" s="174"/>
      <c r="AC5" s="173" t="s">
        <v>194</v>
      </c>
      <c r="AD5" s="174"/>
      <c r="AE5" s="173" t="s">
        <v>195</v>
      </c>
      <c r="AF5" s="174"/>
      <c r="AG5" s="173" t="s">
        <v>17</v>
      </c>
      <c r="AH5" s="174"/>
      <c r="AI5" s="168" t="s">
        <v>105</v>
      </c>
      <c r="AJ5" s="169"/>
      <c r="AK5" s="173" t="s">
        <v>196</v>
      </c>
      <c r="AL5" s="174"/>
      <c r="AM5" s="173" t="s">
        <v>163</v>
      </c>
      <c r="AN5" s="174"/>
      <c r="AO5" s="173" t="s">
        <v>197</v>
      </c>
      <c r="AP5" s="174"/>
      <c r="AQ5" s="173" t="s">
        <v>198</v>
      </c>
      <c r="AR5" s="174"/>
      <c r="AS5" s="173" t="s">
        <v>239</v>
      </c>
      <c r="AT5" s="174"/>
      <c r="AU5" s="173" t="s">
        <v>240</v>
      </c>
      <c r="AV5" s="174"/>
      <c r="AW5" s="173" t="s">
        <v>107</v>
      </c>
      <c r="AX5" s="174"/>
      <c r="AY5" s="173" t="s">
        <v>108</v>
      </c>
      <c r="AZ5" s="174"/>
      <c r="BA5" s="173" t="s">
        <v>94</v>
      </c>
      <c r="BB5" s="174"/>
      <c r="BC5" s="173" t="s">
        <v>247</v>
      </c>
      <c r="BD5" s="174"/>
      <c r="BE5" s="173" t="s">
        <v>91</v>
      </c>
      <c r="BF5" s="174"/>
      <c r="BG5" s="173" t="s">
        <v>6</v>
      </c>
      <c r="BH5" s="174"/>
      <c r="BI5" s="173" t="s">
        <v>8</v>
      </c>
      <c r="BJ5" s="174"/>
      <c r="BK5" s="173" t="s">
        <v>7</v>
      </c>
      <c r="BL5" s="174"/>
      <c r="BM5" s="173" t="s">
        <v>109</v>
      </c>
      <c r="BN5" s="174"/>
      <c r="BO5" s="173" t="s">
        <v>202</v>
      </c>
      <c r="BP5" s="174"/>
      <c r="BQ5" s="168" t="s">
        <v>227</v>
      </c>
      <c r="BR5" s="169"/>
      <c r="BS5" s="173" t="s">
        <v>88</v>
      </c>
      <c r="BT5" s="174"/>
      <c r="BU5" s="173" t="s">
        <v>250</v>
      </c>
      <c r="BV5" s="174"/>
      <c r="BW5" s="173" t="s">
        <v>73</v>
      </c>
      <c r="BX5" s="174"/>
      <c r="BY5" s="173" t="s">
        <v>146</v>
      </c>
      <c r="BZ5" s="174"/>
      <c r="CA5" s="173" t="s">
        <v>115</v>
      </c>
      <c r="CB5" s="174"/>
      <c r="CC5" s="173" t="s">
        <v>143</v>
      </c>
      <c r="CD5" s="174"/>
      <c r="CE5" s="173" t="s">
        <v>140</v>
      </c>
      <c r="CF5" s="174"/>
      <c r="CG5" s="173" t="s">
        <v>139</v>
      </c>
      <c r="CH5" s="174"/>
      <c r="CI5" s="173" t="s">
        <v>141</v>
      </c>
      <c r="CJ5" s="174"/>
      <c r="CK5" s="173" t="s">
        <v>142</v>
      </c>
      <c r="CL5" s="174"/>
      <c r="CM5" s="173" t="s">
        <v>144</v>
      </c>
      <c r="CN5" s="174"/>
      <c r="CO5" s="173" t="s">
        <v>129</v>
      </c>
      <c r="CP5" s="174"/>
      <c r="CQ5" s="173" t="s">
        <v>150</v>
      </c>
      <c r="CR5" s="174"/>
      <c r="CS5" s="173" t="s">
        <v>148</v>
      </c>
      <c r="CT5" s="174"/>
      <c r="CU5" s="173" t="s">
        <v>56</v>
      </c>
      <c r="CV5" s="174"/>
      <c r="CW5" s="173" t="s">
        <v>147</v>
      </c>
      <c r="CX5" s="174"/>
      <c r="CY5" s="173" t="s">
        <v>217</v>
      </c>
      <c r="CZ5" s="174"/>
      <c r="DA5" s="173" t="s">
        <v>152</v>
      </c>
      <c r="DB5" s="174"/>
      <c r="DC5" s="173" t="s">
        <v>125</v>
      </c>
      <c r="DD5" s="174"/>
      <c r="DE5" s="173" t="s">
        <v>151</v>
      </c>
      <c r="DF5" s="174"/>
      <c r="DG5" s="173" t="s">
        <v>145</v>
      </c>
      <c r="DH5" s="174"/>
      <c r="DI5" s="173" t="s">
        <v>80</v>
      </c>
      <c r="DJ5" s="174"/>
      <c r="DK5" s="173" t="s">
        <v>149</v>
      </c>
      <c r="DL5" s="174"/>
      <c r="DM5" s="173" t="s">
        <v>74</v>
      </c>
      <c r="DN5" s="174"/>
      <c r="DO5" s="173" t="s">
        <v>218</v>
      </c>
      <c r="DP5" s="174"/>
      <c r="DQ5" s="173" t="s">
        <v>114</v>
      </c>
      <c r="DR5" s="174"/>
      <c r="DS5" s="173" t="s">
        <v>153</v>
      </c>
      <c r="DT5" s="174"/>
      <c r="DU5" s="173" t="s">
        <v>18</v>
      </c>
      <c r="DV5" s="174"/>
      <c r="DW5" s="173" t="s">
        <v>40</v>
      </c>
      <c r="DX5" s="174"/>
      <c r="DY5" s="199" t="s">
        <v>161</v>
      </c>
      <c r="DZ5" s="200"/>
      <c r="EA5" s="19"/>
    </row>
    <row r="6" spans="1:141" s="1" customFormat="1" ht="25.5" customHeight="1" x14ac:dyDescent="0.2">
      <c r="A6" s="17"/>
      <c r="B6" s="18" t="s">
        <v>11</v>
      </c>
      <c r="C6" s="173" t="s">
        <v>2</v>
      </c>
      <c r="D6" s="174"/>
      <c r="E6" s="173" t="s">
        <v>70</v>
      </c>
      <c r="F6" s="174"/>
      <c r="G6" s="173" t="s">
        <v>70</v>
      </c>
      <c r="H6" s="174"/>
      <c r="I6" s="173" t="s">
        <v>162</v>
      </c>
      <c r="J6" s="174"/>
      <c r="K6" s="173" t="s">
        <v>162</v>
      </c>
      <c r="L6" s="174"/>
      <c r="M6" s="173" t="s">
        <v>162</v>
      </c>
      <c r="N6" s="174"/>
      <c r="O6" s="173" t="s">
        <v>3</v>
      </c>
      <c r="P6" s="174"/>
      <c r="Q6" s="173" t="s">
        <v>3</v>
      </c>
      <c r="R6" s="174"/>
      <c r="S6" s="173" t="s">
        <v>138</v>
      </c>
      <c r="T6" s="174" t="s">
        <v>39</v>
      </c>
      <c r="U6" s="173" t="s">
        <v>138</v>
      </c>
      <c r="V6" s="174" t="s">
        <v>39</v>
      </c>
      <c r="W6" s="173" t="s">
        <v>3</v>
      </c>
      <c r="X6" s="174"/>
      <c r="Y6" s="173" t="s">
        <v>3</v>
      </c>
      <c r="Z6" s="174"/>
      <c r="AA6" s="173" t="s">
        <v>3</v>
      </c>
      <c r="AB6" s="174"/>
      <c r="AC6" s="173" t="s">
        <v>3</v>
      </c>
      <c r="AD6" s="174"/>
      <c r="AE6" s="173" t="s">
        <v>3</v>
      </c>
      <c r="AF6" s="174"/>
      <c r="AG6" s="173" t="s">
        <v>3</v>
      </c>
      <c r="AH6" s="174"/>
      <c r="AI6" s="173" t="s">
        <v>3</v>
      </c>
      <c r="AJ6" s="174"/>
      <c r="AK6" s="173" t="s">
        <v>3</v>
      </c>
      <c r="AL6" s="174"/>
      <c r="AM6" s="173" t="s">
        <v>3</v>
      </c>
      <c r="AN6" s="174"/>
      <c r="AO6" s="173" t="s">
        <v>3</v>
      </c>
      <c r="AP6" s="174"/>
      <c r="AQ6" s="173" t="s">
        <v>3</v>
      </c>
      <c r="AR6" s="174"/>
      <c r="AS6" s="173" t="s">
        <v>3</v>
      </c>
      <c r="AT6" s="174"/>
      <c r="AU6" s="173" t="s">
        <v>9</v>
      </c>
      <c r="AV6" s="174"/>
      <c r="AW6" s="173" t="s">
        <v>3</v>
      </c>
      <c r="AX6" s="174"/>
      <c r="AY6" s="173" t="s">
        <v>3</v>
      </c>
      <c r="AZ6" s="174"/>
      <c r="BA6" s="173" t="s">
        <v>3</v>
      </c>
      <c r="BB6" s="174"/>
      <c r="BC6" s="173" t="s">
        <v>3</v>
      </c>
      <c r="BD6" s="174"/>
      <c r="BE6" s="173" t="s">
        <v>3</v>
      </c>
      <c r="BF6" s="174"/>
      <c r="BG6" s="173" t="s">
        <v>3</v>
      </c>
      <c r="BH6" s="174"/>
      <c r="BI6" s="173" t="s">
        <v>3</v>
      </c>
      <c r="BJ6" s="174"/>
      <c r="BK6" s="173" t="s">
        <v>3</v>
      </c>
      <c r="BL6" s="174"/>
      <c r="BM6" s="173" t="s">
        <v>89</v>
      </c>
      <c r="BN6" s="174"/>
      <c r="BO6" s="173" t="s">
        <v>89</v>
      </c>
      <c r="BP6" s="174"/>
      <c r="BQ6" s="201" t="s">
        <v>92</v>
      </c>
      <c r="BR6" s="202"/>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t="s">
        <v>3</v>
      </c>
      <c r="DD6" s="174"/>
      <c r="DE6" s="173" t="s">
        <v>3</v>
      </c>
      <c r="DF6" s="174"/>
      <c r="DG6" s="173" t="s">
        <v>3</v>
      </c>
      <c r="DH6" s="174"/>
      <c r="DI6" s="173" t="s">
        <v>3</v>
      </c>
      <c r="DJ6" s="174"/>
      <c r="DK6" s="173" t="s">
        <v>3</v>
      </c>
      <c r="DL6" s="174"/>
      <c r="DM6" s="173" t="s">
        <v>3</v>
      </c>
      <c r="DN6" s="174"/>
      <c r="DO6" s="173" t="s">
        <v>3</v>
      </c>
      <c r="DP6" s="174"/>
      <c r="DQ6" s="173" t="s">
        <v>3</v>
      </c>
      <c r="DR6" s="174"/>
      <c r="DS6" s="173" t="s">
        <v>3</v>
      </c>
      <c r="DT6" s="174"/>
      <c r="DU6" s="173"/>
      <c r="DV6" s="174"/>
      <c r="DW6" s="173"/>
      <c r="DX6" s="174"/>
      <c r="DY6" s="129"/>
      <c r="DZ6" s="130"/>
      <c r="EA6" s="56"/>
    </row>
    <row r="7" spans="1:141" s="1" customFormat="1" ht="27"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c r="Y7" s="197">
        <v>10</v>
      </c>
      <c r="Z7" s="198"/>
      <c r="AA7" s="197">
        <v>10</v>
      </c>
      <c r="AB7" s="198"/>
      <c r="AC7" s="197">
        <v>100</v>
      </c>
      <c r="AD7" s="198">
        <v>100</v>
      </c>
      <c r="AE7" s="197"/>
      <c r="AF7" s="198"/>
      <c r="AG7" s="197">
        <v>25</v>
      </c>
      <c r="AH7" s="198"/>
      <c r="AI7" s="197">
        <v>10</v>
      </c>
      <c r="AJ7" s="198"/>
      <c r="AK7" s="197">
        <v>10</v>
      </c>
      <c r="AL7" s="198"/>
      <c r="AM7" s="197"/>
      <c r="AN7" s="198"/>
      <c r="AO7" s="197"/>
      <c r="AP7" s="198"/>
      <c r="AQ7" s="197"/>
      <c r="AR7" s="198"/>
      <c r="AS7" s="197">
        <v>5</v>
      </c>
      <c r="AT7" s="198"/>
      <c r="AU7" s="197">
        <v>10</v>
      </c>
      <c r="AV7" s="198"/>
      <c r="AW7" s="197">
        <v>1</v>
      </c>
      <c r="AX7" s="198"/>
      <c r="AY7" s="197">
        <v>1</v>
      </c>
      <c r="AZ7" s="198"/>
      <c r="BA7" s="197"/>
      <c r="BB7" s="198"/>
      <c r="BC7" s="197">
        <v>2</v>
      </c>
      <c r="BD7" s="198"/>
      <c r="BE7" s="197">
        <v>2</v>
      </c>
      <c r="BF7" s="198"/>
      <c r="BG7" s="197"/>
      <c r="BH7" s="198"/>
      <c r="BI7" s="197">
        <v>0.1</v>
      </c>
      <c r="BJ7" s="198"/>
      <c r="BK7" s="197"/>
      <c r="BL7" s="198"/>
      <c r="BM7" s="197">
        <v>1.4</v>
      </c>
      <c r="BN7" s="198"/>
      <c r="BO7" s="197">
        <v>1.4</v>
      </c>
      <c r="BP7" s="198"/>
      <c r="BQ7" s="197">
        <v>5</v>
      </c>
      <c r="BR7" s="198">
        <v>5</v>
      </c>
      <c r="BS7" s="197">
        <v>250</v>
      </c>
      <c r="BT7" s="198"/>
      <c r="BU7" s="197">
        <v>150</v>
      </c>
      <c r="BV7" s="198"/>
      <c r="BW7" s="197">
        <v>0.4</v>
      </c>
      <c r="BX7" s="198"/>
      <c r="BY7" s="197">
        <v>0.1</v>
      </c>
      <c r="BZ7" s="198">
        <v>0.1</v>
      </c>
      <c r="CA7" s="197">
        <v>0.01</v>
      </c>
      <c r="CB7" s="198">
        <v>0.01</v>
      </c>
      <c r="CC7" s="197">
        <v>0.2</v>
      </c>
      <c r="CD7" s="198">
        <v>0.2</v>
      </c>
      <c r="CE7" s="197">
        <v>0.2</v>
      </c>
      <c r="CF7" s="198">
        <v>0.2</v>
      </c>
      <c r="CG7" s="197">
        <v>0.1</v>
      </c>
      <c r="CH7" s="198">
        <v>0.1</v>
      </c>
      <c r="CI7" s="197">
        <v>2</v>
      </c>
      <c r="CJ7" s="198">
        <v>2</v>
      </c>
      <c r="CK7" s="197">
        <v>2E-3</v>
      </c>
      <c r="CL7" s="198">
        <v>2E-3</v>
      </c>
      <c r="CM7" s="197">
        <v>0.1</v>
      </c>
      <c r="CN7" s="198">
        <v>0.1</v>
      </c>
      <c r="CO7" s="197">
        <v>0.02</v>
      </c>
      <c r="CP7" s="198">
        <v>0.02</v>
      </c>
      <c r="CQ7" s="197">
        <v>2</v>
      </c>
      <c r="CR7" s="198">
        <v>2</v>
      </c>
      <c r="CS7" s="197">
        <v>0.2</v>
      </c>
      <c r="CT7" s="198">
        <v>0.2</v>
      </c>
      <c r="CU7" s="197">
        <v>5</v>
      </c>
      <c r="CV7" s="198">
        <v>5</v>
      </c>
      <c r="CW7" s="197">
        <v>0.01</v>
      </c>
      <c r="CX7" s="198">
        <v>0.01</v>
      </c>
      <c r="CY7" s="197">
        <v>0.1</v>
      </c>
      <c r="CZ7" s="198">
        <v>0.1</v>
      </c>
      <c r="DA7" s="197">
        <v>0.1</v>
      </c>
      <c r="DB7" s="198">
        <v>0.1</v>
      </c>
      <c r="DC7" s="197">
        <v>0.05</v>
      </c>
      <c r="DD7" s="198">
        <v>0.05</v>
      </c>
      <c r="DE7" s="197">
        <v>2.5</v>
      </c>
      <c r="DF7" s="198">
        <v>2.5</v>
      </c>
      <c r="DG7" s="197"/>
      <c r="DH7" s="198"/>
      <c r="DI7" s="197"/>
      <c r="DJ7" s="198"/>
      <c r="DK7" s="197"/>
      <c r="DL7" s="198"/>
      <c r="DM7" s="197"/>
      <c r="DN7" s="198"/>
      <c r="DO7" s="197"/>
      <c r="DP7" s="198"/>
      <c r="DQ7" s="197"/>
      <c r="DR7" s="198"/>
      <c r="DS7" s="197"/>
      <c r="DT7" s="198"/>
      <c r="DU7" s="197"/>
      <c r="DV7" s="198"/>
      <c r="DW7" s="197"/>
      <c r="DX7" s="198"/>
      <c r="DY7" s="197"/>
      <c r="DZ7" s="198"/>
      <c r="EA7" s="56"/>
    </row>
    <row r="8" spans="1:141" s="1" customFormat="1" ht="26.2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15</v>
      </c>
      <c r="AB8" s="198"/>
      <c r="AC8" s="197">
        <v>150</v>
      </c>
      <c r="AD8" s="198"/>
      <c r="AE8" s="197"/>
      <c r="AF8" s="198"/>
      <c r="AG8" s="197">
        <v>35</v>
      </c>
      <c r="AH8" s="198"/>
      <c r="AI8" s="197">
        <v>15</v>
      </c>
      <c r="AJ8" s="198"/>
      <c r="AK8" s="197">
        <v>15</v>
      </c>
      <c r="AL8" s="198"/>
      <c r="AM8" s="197"/>
      <c r="AN8" s="198"/>
      <c r="AO8" s="197"/>
      <c r="AP8" s="198"/>
      <c r="AQ8" s="197"/>
      <c r="AR8" s="198"/>
      <c r="AS8" s="197">
        <v>7</v>
      </c>
      <c r="AT8" s="198"/>
      <c r="AU8" s="197">
        <v>50</v>
      </c>
      <c r="AV8" s="198"/>
      <c r="AW8" s="197">
        <v>2.5</v>
      </c>
      <c r="AX8" s="198"/>
      <c r="AY8" s="197">
        <v>2.5</v>
      </c>
      <c r="AZ8" s="198"/>
      <c r="BA8" s="197"/>
      <c r="BB8" s="198"/>
      <c r="BC8" s="197">
        <v>3</v>
      </c>
      <c r="BD8" s="198"/>
      <c r="BE8" s="197">
        <v>3</v>
      </c>
      <c r="BF8" s="198"/>
      <c r="BG8" s="197"/>
      <c r="BH8" s="198"/>
      <c r="BI8" s="197">
        <v>0.2</v>
      </c>
      <c r="BJ8" s="198"/>
      <c r="BK8" s="197"/>
      <c r="BL8" s="198"/>
      <c r="BM8" s="197">
        <v>1.8</v>
      </c>
      <c r="BN8" s="198"/>
      <c r="BO8" s="197">
        <v>1.8</v>
      </c>
      <c r="BP8" s="198"/>
      <c r="BQ8" s="197">
        <v>6.5</v>
      </c>
      <c r="BR8" s="198"/>
      <c r="BS8" s="197">
        <v>280</v>
      </c>
      <c r="BT8" s="198"/>
      <c r="BU8" s="197">
        <v>200</v>
      </c>
      <c r="BV8" s="198"/>
      <c r="BW8" s="197">
        <v>0.5</v>
      </c>
      <c r="BX8" s="198"/>
      <c r="BY8" s="197">
        <v>0.25</v>
      </c>
      <c r="BZ8" s="198"/>
      <c r="CA8" s="197">
        <v>2.5000000000000001E-2</v>
      </c>
      <c r="CB8" s="198"/>
      <c r="CC8" s="197">
        <v>0.5</v>
      </c>
      <c r="CD8" s="198"/>
      <c r="CE8" s="197">
        <v>0.5</v>
      </c>
      <c r="CF8" s="198"/>
      <c r="CG8" s="197">
        <v>0.25</v>
      </c>
      <c r="CH8" s="198"/>
      <c r="CI8" s="197">
        <v>5</v>
      </c>
      <c r="CJ8" s="198"/>
      <c r="CK8" s="197">
        <v>5.0000000000000001E-3</v>
      </c>
      <c r="CL8" s="198"/>
      <c r="CM8" s="197">
        <v>0.25</v>
      </c>
      <c r="CN8" s="198"/>
      <c r="CO8" s="197">
        <v>0.05</v>
      </c>
      <c r="CP8" s="198"/>
      <c r="CQ8" s="197">
        <v>5</v>
      </c>
      <c r="CR8" s="198"/>
      <c r="CS8" s="197">
        <v>0.5</v>
      </c>
      <c r="CT8" s="198"/>
      <c r="CU8" s="197">
        <v>12.5</v>
      </c>
      <c r="CV8" s="198"/>
      <c r="CW8" s="197">
        <v>2.5000000000000001E-2</v>
      </c>
      <c r="CX8" s="198"/>
      <c r="CY8" s="197">
        <v>0.25</v>
      </c>
      <c r="CZ8" s="198"/>
      <c r="DA8" s="197">
        <v>0.25</v>
      </c>
      <c r="DB8" s="198"/>
      <c r="DC8" s="197">
        <v>0.125</v>
      </c>
      <c r="DD8" s="198"/>
      <c r="DE8" s="197">
        <v>6.25</v>
      </c>
      <c r="DF8" s="198"/>
      <c r="DG8" s="197"/>
      <c r="DH8" s="198"/>
      <c r="DI8" s="197"/>
      <c r="DJ8" s="198"/>
      <c r="DK8" s="197"/>
      <c r="DL8" s="198"/>
      <c r="DM8" s="197"/>
      <c r="DN8" s="198"/>
      <c r="DO8" s="197"/>
      <c r="DP8" s="198"/>
      <c r="DQ8" s="197"/>
      <c r="DR8" s="198"/>
      <c r="DS8" s="197"/>
      <c r="DT8" s="198"/>
      <c r="DU8" s="197"/>
      <c r="DV8" s="198"/>
      <c r="DW8" s="197"/>
      <c r="DX8" s="198"/>
      <c r="DY8" s="197"/>
      <c r="DZ8" s="198"/>
      <c r="EA8" s="19"/>
    </row>
    <row r="9" spans="1:141" s="1" customFormat="1" ht="27" customHeight="1" x14ac:dyDescent="0.2">
      <c r="A9" s="17"/>
      <c r="B9" s="21" t="s">
        <v>136</v>
      </c>
      <c r="C9" s="197"/>
      <c r="D9" s="198"/>
      <c r="E9" s="197"/>
      <c r="F9" s="198"/>
      <c r="G9" s="197"/>
      <c r="H9" s="198"/>
      <c r="I9" s="197">
        <v>6.5</v>
      </c>
      <c r="J9" s="198"/>
      <c r="K9" s="197">
        <v>6.5</v>
      </c>
      <c r="L9" s="198"/>
      <c r="M9" s="197">
        <v>6.5</v>
      </c>
      <c r="N9" s="198"/>
      <c r="O9" s="197">
        <v>0.5</v>
      </c>
      <c r="P9" s="198"/>
      <c r="Q9" s="197">
        <v>0.5</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v>0.8</v>
      </c>
      <c r="AX9" s="198"/>
      <c r="AY9" s="197">
        <v>0.8</v>
      </c>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97"/>
      <c r="DV9" s="198"/>
      <c r="DW9" s="197"/>
      <c r="DX9" s="198"/>
      <c r="DY9" s="132"/>
      <c r="DZ9" s="133"/>
      <c r="EA9" s="19"/>
    </row>
    <row r="10" spans="1:141" s="1" customFormat="1" ht="22.5" customHeight="1" x14ac:dyDescent="0.2">
      <c r="A10" s="17"/>
      <c r="B10" s="18" t="s">
        <v>71</v>
      </c>
      <c r="C10" s="173" t="s">
        <v>82</v>
      </c>
      <c r="D10" s="203"/>
      <c r="E10" s="173" t="s">
        <v>82</v>
      </c>
      <c r="F10" s="174"/>
      <c r="G10" s="173" t="s">
        <v>75</v>
      </c>
      <c r="H10" s="174"/>
      <c r="I10" s="173" t="s">
        <v>248</v>
      </c>
      <c r="J10" s="174"/>
      <c r="K10" s="173" t="s">
        <v>249</v>
      </c>
      <c r="L10" s="174"/>
      <c r="M10" s="173" t="s">
        <v>75</v>
      </c>
      <c r="N10" s="174"/>
      <c r="O10" s="173" t="s">
        <v>219</v>
      </c>
      <c r="P10" s="174"/>
      <c r="Q10" s="173" t="s">
        <v>75</v>
      </c>
      <c r="R10" s="174"/>
      <c r="S10" s="173" t="s">
        <v>219</v>
      </c>
      <c r="T10" s="174"/>
      <c r="U10" s="173" t="s">
        <v>75</v>
      </c>
      <c r="V10" s="174"/>
      <c r="W10" s="173" t="s">
        <v>86</v>
      </c>
      <c r="X10" s="174"/>
      <c r="Y10" s="173" t="s">
        <v>85</v>
      </c>
      <c r="Z10" s="174"/>
      <c r="AA10" s="173" t="s">
        <v>85</v>
      </c>
      <c r="AB10" s="174"/>
      <c r="AC10" s="173" t="s">
        <v>86</v>
      </c>
      <c r="AD10" s="174"/>
      <c r="AE10" s="173" t="s">
        <v>85</v>
      </c>
      <c r="AF10" s="174"/>
      <c r="AG10" s="173" t="s">
        <v>85</v>
      </c>
      <c r="AH10" s="174"/>
      <c r="AI10" s="173" t="s">
        <v>219</v>
      </c>
      <c r="AJ10" s="174"/>
      <c r="AK10" s="173" t="s">
        <v>86</v>
      </c>
      <c r="AL10" s="174"/>
      <c r="AM10" s="173" t="s">
        <v>85</v>
      </c>
      <c r="AN10" s="174"/>
      <c r="AO10" s="173" t="s">
        <v>86</v>
      </c>
      <c r="AP10" s="174"/>
      <c r="AQ10" s="173" t="s">
        <v>86</v>
      </c>
      <c r="AR10" s="174"/>
      <c r="AS10" s="173" t="s">
        <v>85</v>
      </c>
      <c r="AT10" s="174"/>
      <c r="AU10" s="173" t="s">
        <v>76</v>
      </c>
      <c r="AV10" s="174"/>
      <c r="AW10" s="173" t="s">
        <v>219</v>
      </c>
      <c r="AX10" s="174"/>
      <c r="AY10" s="173" t="s">
        <v>75</v>
      </c>
      <c r="AZ10" s="174"/>
      <c r="BA10" s="173" t="s">
        <v>75</v>
      </c>
      <c r="BB10" s="174"/>
      <c r="BC10" s="173" t="s">
        <v>85</v>
      </c>
      <c r="BD10" s="174"/>
      <c r="BE10" s="173" t="s">
        <v>86</v>
      </c>
      <c r="BF10" s="174"/>
      <c r="BG10" s="173" t="s">
        <v>76</v>
      </c>
      <c r="BH10" s="174"/>
      <c r="BI10" s="173" t="s">
        <v>76</v>
      </c>
      <c r="BJ10" s="174"/>
      <c r="BK10" s="173" t="s">
        <v>76</v>
      </c>
      <c r="BL10" s="174"/>
      <c r="BM10" s="173" t="s">
        <v>219</v>
      </c>
      <c r="BN10" s="174"/>
      <c r="BO10" s="173" t="s">
        <v>86</v>
      </c>
      <c r="BP10" s="174"/>
      <c r="BQ10" s="173" t="s">
        <v>192</v>
      </c>
      <c r="BR10" s="174"/>
      <c r="BS10" s="173" t="s">
        <v>85</v>
      </c>
      <c r="BT10" s="174"/>
      <c r="BU10" s="173" t="s">
        <v>85</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86</v>
      </c>
      <c r="DD10" s="174"/>
      <c r="DE10" s="173" t="s">
        <v>86</v>
      </c>
      <c r="DF10" s="174"/>
      <c r="DG10" s="173" t="s">
        <v>86</v>
      </c>
      <c r="DH10" s="174"/>
      <c r="DI10" s="173" t="s">
        <v>86</v>
      </c>
      <c r="DJ10" s="174"/>
      <c r="DK10" s="173" t="s">
        <v>86</v>
      </c>
      <c r="DL10" s="174"/>
      <c r="DM10" s="173" t="s">
        <v>86</v>
      </c>
      <c r="DN10" s="174"/>
      <c r="DO10" s="173" t="s">
        <v>86</v>
      </c>
      <c r="DP10" s="174"/>
      <c r="DQ10" s="173" t="s">
        <v>86</v>
      </c>
      <c r="DR10" s="174"/>
      <c r="DS10" s="173" t="s">
        <v>86</v>
      </c>
      <c r="DT10" s="174"/>
      <c r="DU10" s="173" t="s">
        <v>76</v>
      </c>
      <c r="DV10" s="174"/>
      <c r="DW10" s="173" t="s">
        <v>85</v>
      </c>
      <c r="DX10" s="174"/>
      <c r="DY10" s="135"/>
      <c r="DZ10" s="136"/>
      <c r="EA10" s="19"/>
    </row>
    <row r="11" spans="1:141" s="1" customFormat="1" ht="24" customHeight="1" x14ac:dyDescent="0.2">
      <c r="A11" s="17"/>
      <c r="B11" s="18" t="s">
        <v>12</v>
      </c>
      <c r="C11" s="173" t="s">
        <v>209</v>
      </c>
      <c r="D11" s="203"/>
      <c r="E11" s="173"/>
      <c r="F11" s="174"/>
      <c r="G11" s="173" t="s">
        <v>210</v>
      </c>
      <c r="H11" s="174"/>
      <c r="I11" s="173" t="s">
        <v>209</v>
      </c>
      <c r="J11" s="174"/>
      <c r="K11" s="173" t="s">
        <v>209</v>
      </c>
      <c r="L11" s="174"/>
      <c r="M11" s="173"/>
      <c r="N11" s="174"/>
      <c r="O11" s="173" t="s">
        <v>209</v>
      </c>
      <c r="P11" s="174"/>
      <c r="Q11" s="173"/>
      <c r="R11" s="174"/>
      <c r="S11" s="173" t="s">
        <v>209</v>
      </c>
      <c r="T11" s="174"/>
      <c r="U11" s="173"/>
      <c r="V11" s="174"/>
      <c r="W11" s="173" t="s">
        <v>210</v>
      </c>
      <c r="X11" s="174"/>
      <c r="Y11" s="173" t="s">
        <v>210</v>
      </c>
      <c r="Z11" s="174"/>
      <c r="AA11" s="173" t="s">
        <v>210</v>
      </c>
      <c r="AB11" s="174"/>
      <c r="AC11" s="173" t="s">
        <v>210</v>
      </c>
      <c r="AD11" s="174"/>
      <c r="AE11" s="173" t="s">
        <v>203</v>
      </c>
      <c r="AF11" s="174"/>
      <c r="AG11" s="173" t="s">
        <v>213</v>
      </c>
      <c r="AH11" s="174"/>
      <c r="AI11" s="173"/>
      <c r="AJ11" s="174"/>
      <c r="AK11" s="173" t="s">
        <v>213</v>
      </c>
      <c r="AL11" s="174"/>
      <c r="AM11" s="173" t="s">
        <v>213</v>
      </c>
      <c r="AN11" s="174"/>
      <c r="AO11" s="173" t="s">
        <v>213</v>
      </c>
      <c r="AP11" s="174"/>
      <c r="AQ11" s="173" t="s">
        <v>213</v>
      </c>
      <c r="AR11" s="174"/>
      <c r="AS11" s="173" t="s">
        <v>211</v>
      </c>
      <c r="AT11" s="174"/>
      <c r="AU11" s="173" t="s">
        <v>210</v>
      </c>
      <c r="AV11" s="174"/>
      <c r="AW11" s="173" t="s">
        <v>209</v>
      </c>
      <c r="AX11" s="174"/>
      <c r="AY11" s="173"/>
      <c r="AZ11" s="174"/>
      <c r="BA11" s="173" t="s">
        <v>212</v>
      </c>
      <c r="BB11" s="174"/>
      <c r="BC11" s="173" t="s">
        <v>203</v>
      </c>
      <c r="BD11" s="174"/>
      <c r="BE11" s="173" t="s">
        <v>203</v>
      </c>
      <c r="BF11" s="174"/>
      <c r="BG11" s="173" t="s">
        <v>220</v>
      </c>
      <c r="BH11" s="174"/>
      <c r="BI11" s="173" t="s">
        <v>220</v>
      </c>
      <c r="BJ11" s="174"/>
      <c r="BK11" s="173" t="s">
        <v>220</v>
      </c>
      <c r="BL11" s="174"/>
      <c r="BM11" s="173" t="s">
        <v>209</v>
      </c>
      <c r="BN11" s="174"/>
      <c r="BO11" s="173"/>
      <c r="BP11" s="174"/>
      <c r="BQ11" s="173" t="s">
        <v>203</v>
      </c>
      <c r="BR11" s="174"/>
      <c r="BS11" s="173" t="s">
        <v>213</v>
      </c>
      <c r="BT11" s="174"/>
      <c r="BU11" s="173" t="s">
        <v>213</v>
      </c>
      <c r="BV11" s="174"/>
      <c r="BW11" s="173" t="s">
        <v>211</v>
      </c>
      <c r="BX11" s="174"/>
      <c r="BY11" s="173" t="s">
        <v>203</v>
      </c>
      <c r="BZ11" s="174"/>
      <c r="CA11" s="173" t="s">
        <v>203</v>
      </c>
      <c r="CB11" s="174"/>
      <c r="CC11" s="173" t="s">
        <v>203</v>
      </c>
      <c r="CD11" s="174"/>
      <c r="CE11" s="173" t="s">
        <v>203</v>
      </c>
      <c r="CF11" s="174"/>
      <c r="CG11" s="173" t="s">
        <v>203</v>
      </c>
      <c r="CH11" s="174"/>
      <c r="CI11" s="173" t="s">
        <v>203</v>
      </c>
      <c r="CJ11" s="174"/>
      <c r="CK11" s="173" t="s">
        <v>203</v>
      </c>
      <c r="CL11" s="174"/>
      <c r="CM11" s="173" t="s">
        <v>203</v>
      </c>
      <c r="CN11" s="174"/>
      <c r="CO11" s="173" t="s">
        <v>203</v>
      </c>
      <c r="CP11" s="174"/>
      <c r="CQ11" s="173" t="s">
        <v>203</v>
      </c>
      <c r="CR11" s="174"/>
      <c r="CS11" s="173" t="s">
        <v>203</v>
      </c>
      <c r="CT11" s="174"/>
      <c r="CU11" s="173" t="s">
        <v>203</v>
      </c>
      <c r="CV11" s="174"/>
      <c r="CW11" s="173" t="s">
        <v>203</v>
      </c>
      <c r="CX11" s="174"/>
      <c r="CY11" s="173" t="s">
        <v>203</v>
      </c>
      <c r="CZ11" s="174"/>
      <c r="DA11" s="173" t="s">
        <v>203</v>
      </c>
      <c r="DB11" s="174"/>
      <c r="DC11" s="173" t="s">
        <v>203</v>
      </c>
      <c r="DD11" s="174"/>
      <c r="DE11" s="173" t="s">
        <v>203</v>
      </c>
      <c r="DF11" s="174"/>
      <c r="DG11" s="173" t="s">
        <v>203</v>
      </c>
      <c r="DH11" s="174"/>
      <c r="DI11" s="173" t="s">
        <v>203</v>
      </c>
      <c r="DJ11" s="174"/>
      <c r="DK11" s="173" t="s">
        <v>203</v>
      </c>
      <c r="DL11" s="174"/>
      <c r="DM11" s="173" t="s">
        <v>203</v>
      </c>
      <c r="DN11" s="174"/>
      <c r="DO11" s="173" t="s">
        <v>203</v>
      </c>
      <c r="DP11" s="174"/>
      <c r="DQ11" s="173" t="s">
        <v>203</v>
      </c>
      <c r="DR11" s="174"/>
      <c r="DS11" s="173" t="s">
        <v>203</v>
      </c>
      <c r="DT11" s="174"/>
      <c r="DU11" s="173"/>
      <c r="DV11" s="174"/>
      <c r="DW11" s="173"/>
      <c r="DX11" s="174"/>
      <c r="DY11" s="135"/>
      <c r="DZ11" s="136"/>
      <c r="EA11" s="19"/>
    </row>
    <row r="12" spans="1:141" ht="25.5" x14ac:dyDescent="0.2">
      <c r="A12" s="113"/>
      <c r="B12" s="18" t="s">
        <v>13</v>
      </c>
      <c r="C12" s="173">
        <v>30</v>
      </c>
      <c r="D12" s="204"/>
      <c r="E12" s="173"/>
      <c r="F12" s="174"/>
      <c r="G12" s="173">
        <v>8</v>
      </c>
      <c r="H12" s="204"/>
      <c r="I12" s="173">
        <v>30</v>
      </c>
      <c r="J12" s="174"/>
      <c r="K12" s="173">
        <v>30</v>
      </c>
      <c r="L12" s="174"/>
      <c r="M12" s="173"/>
      <c r="N12" s="204"/>
      <c r="O12" s="173">
        <v>30</v>
      </c>
      <c r="P12" s="174"/>
      <c r="Q12" s="173"/>
      <c r="R12" s="204"/>
      <c r="S12" s="173">
        <v>30</v>
      </c>
      <c r="T12" s="174"/>
      <c r="U12" s="173"/>
      <c r="V12" s="204"/>
      <c r="W12" s="173">
        <v>8</v>
      </c>
      <c r="X12" s="174"/>
      <c r="Y12" s="173">
        <v>8</v>
      </c>
      <c r="Z12" s="174"/>
      <c r="AA12" s="173">
        <v>8</v>
      </c>
      <c r="AB12" s="174"/>
      <c r="AC12" s="173">
        <v>8</v>
      </c>
      <c r="AD12" s="174"/>
      <c r="AE12" s="173"/>
      <c r="AF12" s="174"/>
      <c r="AG12" s="173">
        <v>4</v>
      </c>
      <c r="AH12" s="174"/>
      <c r="AI12" s="173"/>
      <c r="AJ12" s="174"/>
      <c r="AK12" s="173">
        <v>4</v>
      </c>
      <c r="AL12" s="174"/>
      <c r="AM12" s="173">
        <v>4</v>
      </c>
      <c r="AN12" s="174"/>
      <c r="AO12" s="173">
        <v>4</v>
      </c>
      <c r="AP12" s="174"/>
      <c r="AQ12" s="173">
        <v>4</v>
      </c>
      <c r="AR12" s="174"/>
      <c r="AS12" s="173">
        <v>2</v>
      </c>
      <c r="AT12" s="174"/>
      <c r="AU12" s="173">
        <v>8</v>
      </c>
      <c r="AV12" s="174"/>
      <c r="AW12" s="173">
        <v>30</v>
      </c>
      <c r="AX12" s="174"/>
      <c r="AY12" s="173"/>
      <c r="AZ12" s="174"/>
      <c r="BA12" s="173">
        <v>1</v>
      </c>
      <c r="BB12" s="174"/>
      <c r="BC12" s="173"/>
      <c r="BD12" s="174"/>
      <c r="BE12" s="173"/>
      <c r="BF12" s="174"/>
      <c r="BG12" s="173"/>
      <c r="BH12" s="174"/>
      <c r="BI12" s="173"/>
      <c r="BJ12" s="174"/>
      <c r="BK12" s="173"/>
      <c r="BL12" s="174"/>
      <c r="BM12" s="173">
        <v>30</v>
      </c>
      <c r="BN12" s="174"/>
      <c r="BO12" s="173"/>
      <c r="BP12" s="174"/>
      <c r="BQ12" s="173"/>
      <c r="BR12" s="174"/>
      <c r="BS12" s="173">
        <v>4</v>
      </c>
      <c r="BT12" s="174"/>
      <c r="BU12" s="173">
        <v>4</v>
      </c>
      <c r="BV12" s="174"/>
      <c r="BW12" s="173">
        <v>2</v>
      </c>
      <c r="BX12" s="174"/>
      <c r="BY12" s="173"/>
      <c r="BZ12" s="174"/>
      <c r="CA12" s="173"/>
      <c r="CB12" s="174"/>
      <c r="CC12" s="173"/>
      <c r="CD12" s="174"/>
      <c r="CE12" s="173"/>
      <c r="CF12" s="174"/>
      <c r="CG12" s="173"/>
      <c r="CH12" s="174"/>
      <c r="CI12" s="173"/>
      <c r="CJ12" s="174"/>
      <c r="CK12" s="173"/>
      <c r="CL12" s="174"/>
      <c r="CM12" s="173"/>
      <c r="CN12" s="174"/>
      <c r="CO12" s="173"/>
      <c r="CP12" s="174"/>
      <c r="CQ12" s="173"/>
      <c r="CR12" s="174"/>
      <c r="CS12" s="173"/>
      <c r="CT12" s="174"/>
      <c r="CU12" s="173"/>
      <c r="CV12" s="174"/>
      <c r="CW12" s="173"/>
      <c r="CX12" s="174"/>
      <c r="CY12" s="173"/>
      <c r="CZ12" s="174"/>
      <c r="DA12" s="173"/>
      <c r="DB12" s="174"/>
      <c r="DC12" s="173"/>
      <c r="DD12" s="174"/>
      <c r="DE12" s="173"/>
      <c r="DF12" s="174"/>
      <c r="DG12" s="173"/>
      <c r="DH12" s="174"/>
      <c r="DI12" s="173"/>
      <c r="DJ12" s="174"/>
      <c r="DK12" s="173"/>
      <c r="DL12" s="174"/>
      <c r="DM12" s="173"/>
      <c r="DN12" s="174"/>
      <c r="DO12" s="173"/>
      <c r="DP12" s="174"/>
      <c r="DQ12" s="173"/>
      <c r="DR12" s="174"/>
      <c r="DS12" s="173"/>
      <c r="DT12" s="174"/>
      <c r="DU12" s="173"/>
      <c r="DV12" s="174"/>
      <c r="DW12" s="173"/>
      <c r="DX12" s="174"/>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Q12:R12"/>
    <mergeCell ref="S12:T12"/>
    <mergeCell ref="U12:V12"/>
    <mergeCell ref="W12:X12"/>
    <mergeCell ref="Y12:Z12"/>
    <mergeCell ref="AA12:AB12"/>
    <mergeCell ref="C12:D12"/>
    <mergeCell ref="E12:F12"/>
    <mergeCell ref="G12:H12"/>
    <mergeCell ref="I12:J12"/>
    <mergeCell ref="M12:N12"/>
    <mergeCell ref="O12:P12"/>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AW11:AX11"/>
    <mergeCell ref="AY11:AZ11"/>
    <mergeCell ref="BA11:BB11"/>
    <mergeCell ref="BC11:BD11"/>
    <mergeCell ref="BE11:BF11"/>
    <mergeCell ref="BG11:BH11"/>
    <mergeCell ref="AK11:AL11"/>
    <mergeCell ref="AM11:AN11"/>
    <mergeCell ref="AO11:AP11"/>
    <mergeCell ref="AQ11:AR11"/>
    <mergeCell ref="AS11:AT11"/>
    <mergeCell ref="AU11:AV11"/>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C10:AD10"/>
    <mergeCell ref="AE10:AF10"/>
    <mergeCell ref="AG10:AH10"/>
    <mergeCell ref="AK10:AL10"/>
    <mergeCell ref="AM10:AN10"/>
    <mergeCell ref="AO10:AP10"/>
    <mergeCell ref="Q10:R10"/>
    <mergeCell ref="S10:T10"/>
    <mergeCell ref="U10:V10"/>
    <mergeCell ref="W10:X10"/>
    <mergeCell ref="Y10:Z10"/>
    <mergeCell ref="AA10:AB10"/>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DU9:DV9"/>
    <mergeCell ref="DW9:DX9"/>
    <mergeCell ref="DI9:DJ9"/>
    <mergeCell ref="DK9:DL9"/>
    <mergeCell ref="DM9:DN9"/>
    <mergeCell ref="DO9:DP9"/>
    <mergeCell ref="CG9:CH9"/>
    <mergeCell ref="CI9:CJ9"/>
    <mergeCell ref="CK9:CL9"/>
    <mergeCell ref="CM9:CN9"/>
    <mergeCell ref="CO9:CP9"/>
    <mergeCell ref="CQ9:CR9"/>
    <mergeCell ref="BK9:BL9"/>
    <mergeCell ref="BM9:BN9"/>
    <mergeCell ref="BO9:BP9"/>
    <mergeCell ref="BQ9:BR9"/>
    <mergeCell ref="BS9:BT9"/>
    <mergeCell ref="AW9:AX9"/>
    <mergeCell ref="AY9:AZ9"/>
    <mergeCell ref="BA9:BB9"/>
    <mergeCell ref="BC9:BD9"/>
    <mergeCell ref="BE9:BF9"/>
    <mergeCell ref="BG9:BH9"/>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AK8:AL8"/>
    <mergeCell ref="AM8:AN8"/>
    <mergeCell ref="AO8:AP8"/>
    <mergeCell ref="AQ8:AR8"/>
    <mergeCell ref="AS8:AT8"/>
    <mergeCell ref="AU8:AV8"/>
    <mergeCell ref="BI8:BJ8"/>
    <mergeCell ref="BK8:BL8"/>
    <mergeCell ref="BM8:BN8"/>
    <mergeCell ref="AW8:AX8"/>
    <mergeCell ref="W8:X8"/>
    <mergeCell ref="Y8:Z8"/>
    <mergeCell ref="AA8:AB8"/>
    <mergeCell ref="AC8:AD8"/>
    <mergeCell ref="AE8:AF8"/>
    <mergeCell ref="AG8:AH8"/>
    <mergeCell ref="M8:N8"/>
    <mergeCell ref="O8:P8"/>
    <mergeCell ref="Q8:R8"/>
    <mergeCell ref="S8:T8"/>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G7:AH7"/>
    <mergeCell ref="AK7:AL7"/>
    <mergeCell ref="AM7:AN7"/>
    <mergeCell ref="O7:P7"/>
    <mergeCell ref="Q7:R7"/>
    <mergeCell ref="S7:T7"/>
    <mergeCell ref="U7:V7"/>
    <mergeCell ref="W7:X7"/>
    <mergeCell ref="Y7:Z7"/>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BY6:BZ6"/>
    <mergeCell ref="CA6:CB6"/>
    <mergeCell ref="CC6:CD6"/>
    <mergeCell ref="BK6:BL6"/>
    <mergeCell ref="BM6:BN6"/>
    <mergeCell ref="BO6:BP6"/>
    <mergeCell ref="BQ6:BR6"/>
    <mergeCell ref="AU6:AV6"/>
    <mergeCell ref="AW6:AX6"/>
    <mergeCell ref="AY6:AZ6"/>
    <mergeCell ref="BA6:BB6"/>
    <mergeCell ref="BC6:BD6"/>
    <mergeCell ref="BE6:BF6"/>
    <mergeCell ref="AS6:AT6"/>
    <mergeCell ref="U6:V6"/>
    <mergeCell ref="W6:X6"/>
    <mergeCell ref="Y6:Z6"/>
    <mergeCell ref="AA6:AB6"/>
    <mergeCell ref="AC6:AD6"/>
    <mergeCell ref="AE6:AF6"/>
    <mergeCell ref="BG6:BH6"/>
    <mergeCell ref="BI6:BJ6"/>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AK4:AL4"/>
    <mergeCell ref="C4:D4"/>
    <mergeCell ref="E4:F4"/>
    <mergeCell ref="G4:H4"/>
    <mergeCell ref="I4:J4"/>
    <mergeCell ref="Y4:Z4"/>
    <mergeCell ref="AA4:AB4"/>
    <mergeCell ref="M4:N4"/>
    <mergeCell ref="O4:P4"/>
    <mergeCell ref="Q4:R4"/>
    <mergeCell ref="S4:T4"/>
    <mergeCell ref="K4:L4"/>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81" priority="15" stopIfTrue="1" operator="lessThan">
      <formula>F$12</formula>
    </cfRule>
  </conditionalFormatting>
  <conditionalFormatting sqref="F46 H46 J46 T46 V46 P46 R46 X46 Z46 AB46 N46">
    <cfRule type="cellIs" dxfId="80" priority="16" stopIfTrue="1" operator="greaterThan">
      <formula>F10</formula>
    </cfRule>
  </conditionalFormatting>
  <conditionalFormatting sqref="F47 H47 J47 T47 V47 P47 R47 X47 Z47 AB47 N47">
    <cfRule type="cellIs" dxfId="79"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8"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7" priority="19" stopIfTrue="1" operator="greaterThan">
      <formula>AC10</formula>
    </cfRule>
  </conditionalFormatting>
  <conditionalFormatting sqref="DV45 DX45 DZ45 BX45">
    <cfRule type="cellIs" dxfId="76"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5" priority="21" stopIfTrue="1">
      <formula>AND(NOT(ISBLANK(C$8)),C14&gt;C$8)</formula>
    </cfRule>
    <cfRule type="expression" dxfId="74" priority="22" stopIfTrue="1">
      <formula>AND(NOT(ISBLANK(C$8)),C14&lt;C$9,NOT(ISBLANK(C14)))</formula>
    </cfRule>
  </conditionalFormatting>
  <conditionalFormatting sqref="BN45">
    <cfRule type="cellIs" dxfId="73" priority="23" stopIfTrue="1" operator="lessThan">
      <formula>BP$12</formula>
    </cfRule>
  </conditionalFormatting>
  <conditionalFormatting sqref="BP45">
    <cfRule type="cellIs" dxfId="72"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71"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70" priority="26" stopIfTrue="1" operator="greaterThan">
      <formula>$C$6</formula>
    </cfRule>
  </conditionalFormatting>
  <conditionalFormatting sqref="L45">
    <cfRule type="cellIs" dxfId="69" priority="8" stopIfTrue="1" operator="lessThan">
      <formula>L$12</formula>
    </cfRule>
  </conditionalFormatting>
  <conditionalFormatting sqref="L46">
    <cfRule type="cellIs" dxfId="68" priority="9" stopIfTrue="1" operator="greaterThan">
      <formula>L10</formula>
    </cfRule>
  </conditionalFormatting>
  <conditionalFormatting sqref="L47">
    <cfRule type="cellIs" dxfId="67" priority="10" stopIfTrue="1" operator="greaterThan">
      <formula>L10</formula>
    </cfRule>
  </conditionalFormatting>
  <conditionalFormatting sqref="K14:K44">
    <cfRule type="expression" dxfId="66" priority="11" stopIfTrue="1">
      <formula>AND(NOT(ISBLANK(K$8)),K14&gt;K$8)</formula>
    </cfRule>
    <cfRule type="expression" dxfId="65" priority="12" stopIfTrue="1">
      <formula>AND(NOT(ISBLANK(K$8)),K14&lt;K$9,NOT(ISBLANK(K14)))</formula>
    </cfRule>
  </conditionalFormatting>
  <conditionalFormatting sqref="K45">
    <cfRule type="cellIs" dxfId="64" priority="13" stopIfTrue="1" operator="lessThan">
      <formula>$C$12</formula>
    </cfRule>
  </conditionalFormatting>
  <conditionalFormatting sqref="K46">
    <cfRule type="cellIs" dxfId="63" priority="14" stopIfTrue="1" operator="greaterThan">
      <formula>$C$6</formula>
    </cfRule>
  </conditionalFormatting>
  <conditionalFormatting sqref="AJ45">
    <cfRule type="cellIs" dxfId="62" priority="1" stopIfTrue="1" operator="lessThan">
      <formula>AJ$12</formula>
    </cfRule>
  </conditionalFormatting>
  <conditionalFormatting sqref="AJ46">
    <cfRule type="cellIs" dxfId="61" priority="2" stopIfTrue="1" operator="greaterThan">
      <formula>AI10</formula>
    </cfRule>
  </conditionalFormatting>
  <conditionalFormatting sqref="AJ47">
    <cfRule type="cellIs" dxfId="60" priority="3" stopIfTrue="1" operator="greaterThan">
      <formula>AI10</formula>
    </cfRule>
  </conditionalFormatting>
  <conditionalFormatting sqref="AI14:AI44">
    <cfRule type="expression" dxfId="59" priority="4" stopIfTrue="1">
      <formula>AND(NOT(ISBLANK(AI$8)),AI14&gt;AI$8)</formula>
    </cfRule>
    <cfRule type="expression" dxfId="58" priority="5" stopIfTrue="1">
      <formula>AND(NOT(ISBLANK(AI$8)),AI14&lt;AI$9,NOT(ISBLANK(AI14)))</formula>
    </cfRule>
  </conditionalFormatting>
  <conditionalFormatting sqref="AI46">
    <cfRule type="cellIs" dxfId="57" priority="6" stopIfTrue="1" operator="greaterThan">
      <formula>$C$6</formula>
    </cfRule>
  </conditionalFormatting>
  <conditionalFormatting sqref="AI45">
    <cfRule type="cellIs" dxfId="56"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9">
        <v>7</v>
      </c>
      <c r="D4" s="210"/>
      <c r="E4" s="209">
        <v>13</v>
      </c>
      <c r="F4" s="210"/>
      <c r="G4" s="209">
        <v>14</v>
      </c>
      <c r="H4" s="210"/>
      <c r="I4" s="209">
        <v>15</v>
      </c>
      <c r="J4" s="210"/>
      <c r="K4" s="209">
        <v>16</v>
      </c>
      <c r="L4" s="210"/>
      <c r="M4" s="209">
        <v>19</v>
      </c>
      <c r="N4" s="210"/>
      <c r="O4" s="209">
        <v>20</v>
      </c>
      <c r="P4" s="210"/>
      <c r="Q4" s="209">
        <v>17</v>
      </c>
      <c r="R4" s="210"/>
      <c r="S4" s="209">
        <v>18</v>
      </c>
      <c r="T4" s="210"/>
      <c r="U4" s="209">
        <v>21</v>
      </c>
      <c r="V4" s="210"/>
      <c r="W4" s="209">
        <v>23</v>
      </c>
      <c r="X4" s="210"/>
      <c r="Y4" s="209">
        <v>24</v>
      </c>
      <c r="Z4" s="210"/>
      <c r="AA4" s="209">
        <v>25</v>
      </c>
      <c r="AB4" s="210"/>
      <c r="AC4" s="209">
        <v>29</v>
      </c>
      <c r="AD4" s="210"/>
      <c r="AE4" s="209">
        <v>38</v>
      </c>
      <c r="AF4" s="210"/>
      <c r="AG4" s="209">
        <v>33</v>
      </c>
      <c r="AH4" s="210"/>
      <c r="AI4" s="209">
        <v>31</v>
      </c>
      <c r="AJ4" s="210"/>
      <c r="AK4" s="209">
        <v>35</v>
      </c>
      <c r="AL4" s="210"/>
      <c r="AM4" s="209">
        <v>37</v>
      </c>
      <c r="AN4" s="210"/>
      <c r="AO4" s="209">
        <v>39</v>
      </c>
      <c r="AP4" s="210"/>
      <c r="AQ4" s="209">
        <v>43</v>
      </c>
      <c r="AR4" s="210"/>
      <c r="AS4" s="209">
        <v>44</v>
      </c>
      <c r="AT4" s="210"/>
      <c r="AU4" s="209">
        <v>45</v>
      </c>
      <c r="AV4" s="210"/>
      <c r="AW4" s="209">
        <v>40</v>
      </c>
      <c r="AX4" s="210"/>
      <c r="AY4" s="209">
        <v>42</v>
      </c>
      <c r="AZ4" s="210"/>
      <c r="BA4" s="209">
        <v>50</v>
      </c>
      <c r="BB4" s="210"/>
      <c r="BC4" s="209">
        <v>46</v>
      </c>
      <c r="BD4" s="210"/>
      <c r="BE4" s="209">
        <v>47</v>
      </c>
      <c r="BF4" s="210"/>
      <c r="BG4" s="209">
        <v>48</v>
      </c>
      <c r="BH4" s="210"/>
      <c r="BI4" s="209">
        <v>52</v>
      </c>
      <c r="BJ4" s="210"/>
      <c r="BK4" s="209">
        <v>53</v>
      </c>
      <c r="BL4" s="210"/>
      <c r="BM4" s="209">
        <v>61</v>
      </c>
      <c r="BN4" s="210"/>
      <c r="BO4" s="209">
        <v>54</v>
      </c>
      <c r="BP4" s="210"/>
      <c r="BQ4" s="209">
        <v>55</v>
      </c>
      <c r="BR4" s="210"/>
      <c r="BS4" s="209">
        <v>56</v>
      </c>
      <c r="BT4" s="210"/>
      <c r="BU4" s="209">
        <v>71</v>
      </c>
      <c r="BV4" s="210"/>
      <c r="BW4" s="209">
        <v>63</v>
      </c>
      <c r="BX4" s="210"/>
      <c r="BY4" s="209">
        <v>64</v>
      </c>
      <c r="BZ4" s="210"/>
      <c r="CA4" s="209">
        <v>65</v>
      </c>
      <c r="CB4" s="210"/>
      <c r="CC4" s="209">
        <v>66</v>
      </c>
      <c r="CD4" s="210"/>
      <c r="CE4" s="209">
        <v>67</v>
      </c>
      <c r="CF4" s="210"/>
      <c r="CG4" s="209">
        <v>68</v>
      </c>
      <c r="CH4" s="210"/>
      <c r="CI4" s="209">
        <v>69</v>
      </c>
      <c r="CJ4" s="210"/>
      <c r="CK4" s="209">
        <v>78</v>
      </c>
      <c r="CL4" s="210"/>
      <c r="CM4" s="209">
        <v>79</v>
      </c>
      <c r="CN4" s="210"/>
      <c r="CO4" s="209">
        <v>74</v>
      </c>
      <c r="CP4" s="210"/>
      <c r="CQ4" s="209">
        <v>82</v>
      </c>
      <c r="CR4" s="210"/>
      <c r="CS4" s="209">
        <v>72</v>
      </c>
      <c r="CT4" s="210"/>
      <c r="CU4" s="209">
        <v>76</v>
      </c>
      <c r="CV4" s="210"/>
      <c r="CW4" s="209">
        <v>83</v>
      </c>
      <c r="CX4" s="210"/>
      <c r="CY4" s="209">
        <v>73</v>
      </c>
      <c r="CZ4" s="210"/>
      <c r="DA4" s="209">
        <v>80</v>
      </c>
      <c r="DB4" s="210"/>
      <c r="DC4" s="209">
        <v>70</v>
      </c>
      <c r="DD4" s="210"/>
      <c r="DE4" s="209">
        <v>75</v>
      </c>
      <c r="DF4" s="210"/>
      <c r="DG4" s="209">
        <v>77</v>
      </c>
      <c r="DH4" s="210"/>
      <c r="DI4" s="209">
        <v>59</v>
      </c>
      <c r="DJ4" s="210"/>
      <c r="DK4" s="209">
        <v>81</v>
      </c>
      <c r="DL4" s="210"/>
      <c r="DM4" s="209">
        <v>62</v>
      </c>
      <c r="DN4" s="210"/>
      <c r="DO4" s="209">
        <v>84</v>
      </c>
      <c r="DP4" s="210"/>
      <c r="DQ4" s="209">
        <v>85</v>
      </c>
      <c r="DR4" s="210"/>
      <c r="DS4" s="209">
        <v>87</v>
      </c>
      <c r="DT4" s="210"/>
      <c r="DU4" s="209"/>
      <c r="DV4" s="210"/>
      <c r="DW4" s="19"/>
    </row>
    <row r="5" spans="1:137" s="1" customFormat="1" ht="25.5" customHeight="1" x14ac:dyDescent="0.2">
      <c r="A5" s="17"/>
      <c r="B5" s="18" t="s">
        <v>10</v>
      </c>
      <c r="C5" s="173" t="s">
        <v>137</v>
      </c>
      <c r="D5" s="174"/>
      <c r="E5" s="173" t="s">
        <v>97</v>
      </c>
      <c r="F5" s="174"/>
      <c r="G5" s="173" t="s">
        <v>98</v>
      </c>
      <c r="H5" s="174"/>
      <c r="I5" s="173" t="s">
        <v>100</v>
      </c>
      <c r="J5" s="174"/>
      <c r="K5" s="173" t="s">
        <v>99</v>
      </c>
      <c r="L5" s="174"/>
      <c r="M5" s="173" t="s">
        <v>103</v>
      </c>
      <c r="N5" s="174"/>
      <c r="O5" s="173" t="s">
        <v>104</v>
      </c>
      <c r="P5" s="174"/>
      <c r="Q5" s="173" t="s">
        <v>101</v>
      </c>
      <c r="R5" s="174"/>
      <c r="S5" s="173" t="s">
        <v>102</v>
      </c>
      <c r="T5" s="174"/>
      <c r="U5" s="173" t="s">
        <v>36</v>
      </c>
      <c r="V5" s="174"/>
      <c r="W5" s="173" t="s">
        <v>93</v>
      </c>
      <c r="X5" s="174"/>
      <c r="Y5" s="173" t="s">
        <v>165</v>
      </c>
      <c r="Z5" s="174"/>
      <c r="AA5" s="173" t="s">
        <v>194</v>
      </c>
      <c r="AB5" s="174"/>
      <c r="AC5" s="173" t="s">
        <v>195</v>
      </c>
      <c r="AD5" s="174"/>
      <c r="AE5" s="173" t="s">
        <v>17</v>
      </c>
      <c r="AF5" s="174"/>
      <c r="AG5" s="173" t="s">
        <v>196</v>
      </c>
      <c r="AH5" s="174"/>
      <c r="AI5" s="173" t="s">
        <v>163</v>
      </c>
      <c r="AJ5" s="174"/>
      <c r="AK5" s="173" t="s">
        <v>197</v>
      </c>
      <c r="AL5" s="174"/>
      <c r="AM5" s="173" t="s">
        <v>198</v>
      </c>
      <c r="AN5" s="174"/>
      <c r="AO5" s="173" t="s">
        <v>251</v>
      </c>
      <c r="AP5" s="174"/>
      <c r="AQ5" s="173" t="s">
        <v>240</v>
      </c>
      <c r="AR5" s="174"/>
      <c r="AS5" s="173" t="s">
        <v>107</v>
      </c>
      <c r="AT5" s="174"/>
      <c r="AU5" s="173" t="s">
        <v>108</v>
      </c>
      <c r="AV5" s="174"/>
      <c r="AW5" s="173" t="s">
        <v>94</v>
      </c>
      <c r="AX5" s="174"/>
      <c r="AY5" s="173" t="s">
        <v>247</v>
      </c>
      <c r="AZ5" s="174"/>
      <c r="BA5" s="173" t="s">
        <v>91</v>
      </c>
      <c r="BB5" s="174"/>
      <c r="BC5" s="173" t="s">
        <v>6</v>
      </c>
      <c r="BD5" s="174"/>
      <c r="BE5" s="173" t="s">
        <v>8</v>
      </c>
      <c r="BF5" s="174"/>
      <c r="BG5" s="173" t="s">
        <v>7</v>
      </c>
      <c r="BH5" s="174"/>
      <c r="BI5" s="173" t="s">
        <v>109</v>
      </c>
      <c r="BJ5" s="174"/>
      <c r="BK5" s="173" t="s">
        <v>202</v>
      </c>
      <c r="BL5" s="174"/>
      <c r="BM5" s="168" t="s">
        <v>227</v>
      </c>
      <c r="BN5" s="169"/>
      <c r="BO5" s="173" t="s">
        <v>88</v>
      </c>
      <c r="BP5" s="174"/>
      <c r="BQ5" s="173" t="s">
        <v>72</v>
      </c>
      <c r="BR5" s="174"/>
      <c r="BS5" s="173" t="s">
        <v>73</v>
      </c>
      <c r="BT5" s="174"/>
      <c r="BU5" s="173" t="s">
        <v>146</v>
      </c>
      <c r="BV5" s="174"/>
      <c r="BW5" s="173" t="s">
        <v>115</v>
      </c>
      <c r="BX5" s="174"/>
      <c r="BY5" s="173" t="s">
        <v>143</v>
      </c>
      <c r="BZ5" s="174"/>
      <c r="CA5" s="173" t="s">
        <v>140</v>
      </c>
      <c r="CB5" s="174"/>
      <c r="CC5" s="173" t="s">
        <v>139</v>
      </c>
      <c r="CD5" s="174"/>
      <c r="CE5" s="173" t="s">
        <v>141</v>
      </c>
      <c r="CF5" s="174"/>
      <c r="CG5" s="173" t="s">
        <v>142</v>
      </c>
      <c r="CH5" s="174"/>
      <c r="CI5" s="173" t="s">
        <v>144</v>
      </c>
      <c r="CJ5" s="174"/>
      <c r="CK5" s="173" t="s">
        <v>129</v>
      </c>
      <c r="CL5" s="174"/>
      <c r="CM5" s="173" t="s">
        <v>150</v>
      </c>
      <c r="CN5" s="174"/>
      <c r="CO5" s="173" t="s">
        <v>148</v>
      </c>
      <c r="CP5" s="174"/>
      <c r="CQ5" s="173" t="s">
        <v>56</v>
      </c>
      <c r="CR5" s="174"/>
      <c r="CS5" s="173" t="s">
        <v>147</v>
      </c>
      <c r="CT5" s="174"/>
      <c r="CU5" s="173" t="s">
        <v>217</v>
      </c>
      <c r="CV5" s="174"/>
      <c r="CW5" s="173" t="s">
        <v>152</v>
      </c>
      <c r="CX5" s="174"/>
      <c r="CY5" s="173" t="s">
        <v>125</v>
      </c>
      <c r="CZ5" s="174"/>
      <c r="DA5" s="173" t="s">
        <v>151</v>
      </c>
      <c r="DB5" s="174"/>
      <c r="DC5" s="173" t="s">
        <v>145</v>
      </c>
      <c r="DD5" s="174"/>
      <c r="DE5" s="173" t="s">
        <v>80</v>
      </c>
      <c r="DF5" s="174"/>
      <c r="DG5" s="173" t="s">
        <v>149</v>
      </c>
      <c r="DH5" s="174"/>
      <c r="DI5" s="173" t="s">
        <v>74</v>
      </c>
      <c r="DJ5" s="174"/>
      <c r="DK5" s="173" t="s">
        <v>218</v>
      </c>
      <c r="DL5" s="174"/>
      <c r="DM5" s="173" t="s">
        <v>114</v>
      </c>
      <c r="DN5" s="174"/>
      <c r="DO5" s="173" t="s">
        <v>153</v>
      </c>
      <c r="DP5" s="174"/>
      <c r="DQ5" s="173" t="s">
        <v>18</v>
      </c>
      <c r="DR5" s="174"/>
      <c r="DS5" s="173" t="s">
        <v>40</v>
      </c>
      <c r="DT5" s="174"/>
      <c r="DU5" s="199" t="s">
        <v>161</v>
      </c>
      <c r="DV5" s="200"/>
      <c r="DW5" s="19"/>
    </row>
    <row r="6" spans="1:137" s="1" customFormat="1" ht="17.25" customHeight="1" x14ac:dyDescent="0.2">
      <c r="A6" s="17"/>
      <c r="B6" s="18" t="s">
        <v>11</v>
      </c>
      <c r="C6" s="173" t="s">
        <v>2</v>
      </c>
      <c r="D6" s="174"/>
      <c r="E6" s="173" t="s">
        <v>70</v>
      </c>
      <c r="F6" s="174"/>
      <c r="G6" s="173" t="s">
        <v>70</v>
      </c>
      <c r="H6" s="174"/>
      <c r="I6" s="173"/>
      <c r="J6" s="174"/>
      <c r="K6" s="173" t="s">
        <v>162</v>
      </c>
      <c r="L6" s="174"/>
      <c r="M6" s="173" t="s">
        <v>3</v>
      </c>
      <c r="N6" s="174"/>
      <c r="O6" s="173" t="s">
        <v>3</v>
      </c>
      <c r="P6" s="174"/>
      <c r="Q6" s="173" t="s">
        <v>138</v>
      </c>
      <c r="R6" s="174" t="s">
        <v>39</v>
      </c>
      <c r="S6" s="173" t="s">
        <v>138</v>
      </c>
      <c r="T6" s="174" t="s">
        <v>39</v>
      </c>
      <c r="U6" s="173" t="s">
        <v>3</v>
      </c>
      <c r="V6" s="174"/>
      <c r="W6" s="173" t="s">
        <v>3</v>
      </c>
      <c r="X6" s="174"/>
      <c r="Y6" s="173" t="s">
        <v>3</v>
      </c>
      <c r="Z6" s="174"/>
      <c r="AA6" s="173" t="s">
        <v>3</v>
      </c>
      <c r="AB6" s="174"/>
      <c r="AC6" s="173" t="s">
        <v>3</v>
      </c>
      <c r="AD6" s="174"/>
      <c r="AE6" s="173" t="s">
        <v>3</v>
      </c>
      <c r="AF6" s="174"/>
      <c r="AG6" s="173" t="s">
        <v>3</v>
      </c>
      <c r="AH6" s="174"/>
      <c r="AI6" s="173" t="s">
        <v>3</v>
      </c>
      <c r="AJ6" s="174"/>
      <c r="AK6" s="173" t="s">
        <v>3</v>
      </c>
      <c r="AL6" s="174"/>
      <c r="AM6" s="173" t="s">
        <v>3</v>
      </c>
      <c r="AN6" s="174"/>
      <c r="AO6" s="173" t="s">
        <v>3</v>
      </c>
      <c r="AP6" s="174"/>
      <c r="AQ6" s="173" t="s">
        <v>9</v>
      </c>
      <c r="AR6" s="174"/>
      <c r="AS6" s="173" t="s">
        <v>3</v>
      </c>
      <c r="AT6" s="174"/>
      <c r="AU6" s="173" t="s">
        <v>3</v>
      </c>
      <c r="AV6" s="174"/>
      <c r="AW6" s="173" t="s">
        <v>3</v>
      </c>
      <c r="AX6" s="174"/>
      <c r="AY6" s="173" t="s">
        <v>3</v>
      </c>
      <c r="AZ6" s="174"/>
      <c r="BA6" s="173" t="s">
        <v>3</v>
      </c>
      <c r="BB6" s="174"/>
      <c r="BC6" s="173" t="s">
        <v>3</v>
      </c>
      <c r="BD6" s="174"/>
      <c r="BE6" s="173" t="s">
        <v>3</v>
      </c>
      <c r="BF6" s="174"/>
      <c r="BG6" s="173" t="s">
        <v>3</v>
      </c>
      <c r="BH6" s="174"/>
      <c r="BI6" s="173" t="s">
        <v>89</v>
      </c>
      <c r="BJ6" s="174"/>
      <c r="BK6" s="173" t="s">
        <v>89</v>
      </c>
      <c r="BL6" s="174"/>
      <c r="BM6" s="201" t="s">
        <v>92</v>
      </c>
      <c r="BN6" s="202"/>
      <c r="BO6" s="173" t="s">
        <v>3</v>
      </c>
      <c r="BP6" s="174"/>
      <c r="BQ6" s="173" t="s">
        <v>3</v>
      </c>
      <c r="BR6" s="174"/>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t="s">
        <v>3</v>
      </c>
      <c r="DD6" s="174"/>
      <c r="DE6" s="173" t="s">
        <v>3</v>
      </c>
      <c r="DF6" s="174"/>
      <c r="DG6" s="173" t="s">
        <v>3</v>
      </c>
      <c r="DH6" s="174"/>
      <c r="DI6" s="173" t="s">
        <v>3</v>
      </c>
      <c r="DJ6" s="174"/>
      <c r="DK6" s="173" t="s">
        <v>3</v>
      </c>
      <c r="DL6" s="174"/>
      <c r="DM6" s="173" t="s">
        <v>3</v>
      </c>
      <c r="DN6" s="174"/>
      <c r="DO6" s="173" t="s">
        <v>3</v>
      </c>
      <c r="DP6" s="174"/>
      <c r="DQ6" s="173"/>
      <c r="DR6" s="174"/>
      <c r="DS6" s="173"/>
      <c r="DT6" s="174"/>
      <c r="DU6" s="129"/>
      <c r="DV6" s="130"/>
      <c r="DW6" s="19"/>
    </row>
    <row r="7" spans="1:137" s="1" customFormat="1" ht="27.75" customHeight="1" x14ac:dyDescent="0.2">
      <c r="A7" s="17"/>
      <c r="B7" s="21" t="s">
        <v>134</v>
      </c>
      <c r="C7" s="197"/>
      <c r="D7" s="198"/>
      <c r="E7" s="197"/>
      <c r="F7" s="198"/>
      <c r="G7" s="197"/>
      <c r="H7" s="198"/>
      <c r="I7" s="197"/>
      <c r="J7" s="198" t="s">
        <v>95</v>
      </c>
      <c r="K7" s="197"/>
      <c r="L7" s="198"/>
      <c r="M7" s="197"/>
      <c r="N7" s="198"/>
      <c r="O7" s="197"/>
      <c r="P7" s="198"/>
      <c r="Q7" s="197"/>
      <c r="R7" s="198"/>
      <c r="S7" s="197"/>
      <c r="T7" s="198"/>
      <c r="U7" s="197">
        <v>10</v>
      </c>
      <c r="V7" s="198"/>
      <c r="W7" s="197">
        <v>10</v>
      </c>
      <c r="X7" s="198"/>
      <c r="Y7" s="197">
        <v>10</v>
      </c>
      <c r="Z7" s="198"/>
      <c r="AA7" s="197">
        <v>100</v>
      </c>
      <c r="AB7" s="198">
        <v>100</v>
      </c>
      <c r="AC7" s="197"/>
      <c r="AD7" s="198"/>
      <c r="AE7" s="197">
        <v>25</v>
      </c>
      <c r="AF7" s="198"/>
      <c r="AG7" s="197">
        <v>10</v>
      </c>
      <c r="AH7" s="198"/>
      <c r="AI7" s="197"/>
      <c r="AJ7" s="198"/>
      <c r="AK7" s="197"/>
      <c r="AL7" s="198"/>
      <c r="AM7" s="197"/>
      <c r="AN7" s="198"/>
      <c r="AO7" s="197">
        <v>5</v>
      </c>
      <c r="AP7" s="198"/>
      <c r="AQ7" s="197">
        <v>10</v>
      </c>
      <c r="AR7" s="198"/>
      <c r="AS7" s="197"/>
      <c r="AT7" s="198"/>
      <c r="AU7" s="197">
        <v>1</v>
      </c>
      <c r="AV7" s="198"/>
      <c r="AW7" s="197"/>
      <c r="AX7" s="198"/>
      <c r="AY7" s="197">
        <v>2</v>
      </c>
      <c r="AZ7" s="198"/>
      <c r="BA7" s="197">
        <v>2</v>
      </c>
      <c r="BB7" s="198"/>
      <c r="BC7" s="197"/>
      <c r="BD7" s="198"/>
      <c r="BE7" s="197">
        <v>0.1</v>
      </c>
      <c r="BF7" s="198"/>
      <c r="BG7" s="197"/>
      <c r="BH7" s="198"/>
      <c r="BI7" s="197"/>
      <c r="BJ7" s="198"/>
      <c r="BK7" s="197">
        <v>1.4</v>
      </c>
      <c r="BL7" s="198"/>
      <c r="BM7" s="197">
        <v>5</v>
      </c>
      <c r="BN7" s="198"/>
      <c r="BO7" s="197">
        <v>250</v>
      </c>
      <c r="BP7" s="198"/>
      <c r="BQ7" s="197">
        <v>150</v>
      </c>
      <c r="BR7" s="198"/>
      <c r="BS7" s="197">
        <v>0.4</v>
      </c>
      <c r="BT7" s="198"/>
      <c r="BU7" s="197">
        <v>0.1</v>
      </c>
      <c r="BV7" s="198">
        <v>0.1</v>
      </c>
      <c r="BW7" s="197">
        <v>0.01</v>
      </c>
      <c r="BX7" s="198">
        <v>0.01</v>
      </c>
      <c r="BY7" s="197">
        <v>0.2</v>
      </c>
      <c r="BZ7" s="198">
        <v>0.2</v>
      </c>
      <c r="CA7" s="197">
        <v>0.2</v>
      </c>
      <c r="CB7" s="198">
        <v>0.2</v>
      </c>
      <c r="CC7" s="197">
        <v>0.1</v>
      </c>
      <c r="CD7" s="198">
        <v>0.1</v>
      </c>
      <c r="CE7" s="197">
        <v>2</v>
      </c>
      <c r="CF7" s="198">
        <v>2</v>
      </c>
      <c r="CG7" s="197">
        <v>2E-3</v>
      </c>
      <c r="CH7" s="198">
        <v>2E-3</v>
      </c>
      <c r="CI7" s="197">
        <v>0.1</v>
      </c>
      <c r="CJ7" s="198">
        <v>0.1</v>
      </c>
      <c r="CK7" s="197">
        <v>0.02</v>
      </c>
      <c r="CL7" s="198">
        <v>0.02</v>
      </c>
      <c r="CM7" s="197">
        <v>2</v>
      </c>
      <c r="CN7" s="198">
        <v>2</v>
      </c>
      <c r="CO7" s="197">
        <v>0.2</v>
      </c>
      <c r="CP7" s="198">
        <v>0.2</v>
      </c>
      <c r="CQ7" s="197">
        <v>5</v>
      </c>
      <c r="CR7" s="198">
        <v>5</v>
      </c>
      <c r="CS7" s="197">
        <v>0.01</v>
      </c>
      <c r="CT7" s="198">
        <v>0.01</v>
      </c>
      <c r="CU7" s="197">
        <v>0.1</v>
      </c>
      <c r="CV7" s="198">
        <v>0.1</v>
      </c>
      <c r="CW7" s="197">
        <v>0.1</v>
      </c>
      <c r="CX7" s="198">
        <v>0.1</v>
      </c>
      <c r="CY7" s="197">
        <v>0.05</v>
      </c>
      <c r="CZ7" s="198">
        <v>0.05</v>
      </c>
      <c r="DA7" s="197">
        <v>2.5</v>
      </c>
      <c r="DB7" s="198">
        <v>2.5</v>
      </c>
      <c r="DC7" s="197"/>
      <c r="DD7" s="198"/>
      <c r="DE7" s="197"/>
      <c r="DF7" s="198"/>
      <c r="DG7" s="197"/>
      <c r="DH7" s="198"/>
      <c r="DI7" s="197"/>
      <c r="DJ7" s="198"/>
      <c r="DK7" s="197"/>
      <c r="DL7" s="198"/>
      <c r="DM7" s="197"/>
      <c r="DN7" s="198"/>
      <c r="DO7" s="197"/>
      <c r="DP7" s="198"/>
      <c r="DQ7" s="197"/>
      <c r="DR7" s="198"/>
      <c r="DS7" s="197"/>
      <c r="DT7" s="198"/>
      <c r="DU7" s="197"/>
      <c r="DV7" s="198"/>
      <c r="DW7" s="19"/>
    </row>
    <row r="8" spans="1:137" s="1" customFormat="1" ht="27.75" customHeight="1" x14ac:dyDescent="0.2">
      <c r="A8" s="17"/>
      <c r="B8" s="21" t="s">
        <v>135</v>
      </c>
      <c r="C8" s="197"/>
      <c r="D8" s="198"/>
      <c r="E8" s="197"/>
      <c r="F8" s="198"/>
      <c r="G8" s="197"/>
      <c r="H8" s="198"/>
      <c r="I8" s="197">
        <v>8.5</v>
      </c>
      <c r="J8" s="198"/>
      <c r="K8" s="197">
        <v>8.5</v>
      </c>
      <c r="L8" s="198"/>
      <c r="M8" s="197"/>
      <c r="N8" s="198"/>
      <c r="O8" s="197"/>
      <c r="P8" s="198"/>
      <c r="Q8" s="197"/>
      <c r="R8" s="198"/>
      <c r="S8" s="197"/>
      <c r="T8" s="198"/>
      <c r="U8" s="197">
        <v>15</v>
      </c>
      <c r="V8" s="198"/>
      <c r="W8" s="197">
        <v>15</v>
      </c>
      <c r="X8" s="198"/>
      <c r="Y8" s="197">
        <v>15</v>
      </c>
      <c r="Z8" s="198"/>
      <c r="AA8" s="197">
        <v>150</v>
      </c>
      <c r="AB8" s="198"/>
      <c r="AC8" s="197"/>
      <c r="AD8" s="198"/>
      <c r="AE8" s="197">
        <v>35</v>
      </c>
      <c r="AF8" s="198"/>
      <c r="AG8" s="197">
        <v>15</v>
      </c>
      <c r="AH8" s="198"/>
      <c r="AI8" s="197"/>
      <c r="AJ8" s="198"/>
      <c r="AK8" s="197"/>
      <c r="AL8" s="198"/>
      <c r="AM8" s="197"/>
      <c r="AN8" s="198"/>
      <c r="AO8" s="197">
        <v>7</v>
      </c>
      <c r="AP8" s="198"/>
      <c r="AQ8" s="197">
        <v>50</v>
      </c>
      <c r="AR8" s="198"/>
      <c r="AS8" s="197"/>
      <c r="AT8" s="198"/>
      <c r="AU8" s="197">
        <v>2.5</v>
      </c>
      <c r="AV8" s="198"/>
      <c r="AW8" s="197"/>
      <c r="AX8" s="198"/>
      <c r="AY8" s="197">
        <v>3</v>
      </c>
      <c r="AZ8" s="198"/>
      <c r="BA8" s="197">
        <v>3</v>
      </c>
      <c r="BB8" s="198"/>
      <c r="BC8" s="197"/>
      <c r="BD8" s="198"/>
      <c r="BE8" s="197">
        <v>0.2</v>
      </c>
      <c r="BF8" s="198"/>
      <c r="BG8" s="197"/>
      <c r="BH8" s="198"/>
      <c r="BI8" s="197"/>
      <c r="BJ8" s="198"/>
      <c r="BK8" s="197">
        <v>1.8</v>
      </c>
      <c r="BL8" s="198"/>
      <c r="BM8" s="197">
        <v>6.5</v>
      </c>
      <c r="BN8" s="198"/>
      <c r="BO8" s="197">
        <v>280</v>
      </c>
      <c r="BP8" s="198"/>
      <c r="BQ8" s="197">
        <v>200</v>
      </c>
      <c r="BR8" s="198"/>
      <c r="BS8" s="197">
        <v>0.5</v>
      </c>
      <c r="BT8" s="198"/>
      <c r="BU8" s="197">
        <v>0.25</v>
      </c>
      <c r="BV8" s="198"/>
      <c r="BW8" s="197">
        <v>2.5000000000000001E-2</v>
      </c>
      <c r="BX8" s="198"/>
      <c r="BY8" s="197">
        <v>0.5</v>
      </c>
      <c r="BZ8" s="198"/>
      <c r="CA8" s="197">
        <v>0.5</v>
      </c>
      <c r="CB8" s="198"/>
      <c r="CC8" s="197">
        <v>0.25</v>
      </c>
      <c r="CD8" s="198"/>
      <c r="CE8" s="197">
        <v>5</v>
      </c>
      <c r="CF8" s="198"/>
      <c r="CG8" s="197">
        <v>5.0000000000000001E-3</v>
      </c>
      <c r="CH8" s="198"/>
      <c r="CI8" s="197">
        <v>0.25</v>
      </c>
      <c r="CJ8" s="198"/>
      <c r="CK8" s="197">
        <v>0.05</v>
      </c>
      <c r="CL8" s="198"/>
      <c r="CM8" s="197">
        <v>5</v>
      </c>
      <c r="CN8" s="198"/>
      <c r="CO8" s="197">
        <v>0.5</v>
      </c>
      <c r="CP8" s="198"/>
      <c r="CQ8" s="197">
        <v>12.5</v>
      </c>
      <c r="CR8" s="198"/>
      <c r="CS8" s="197">
        <v>2.5000000000000001E-2</v>
      </c>
      <c r="CT8" s="198"/>
      <c r="CU8" s="197">
        <v>0.25</v>
      </c>
      <c r="CV8" s="198"/>
      <c r="CW8" s="197">
        <v>0.25</v>
      </c>
      <c r="CX8" s="198"/>
      <c r="CY8" s="197">
        <v>0.125</v>
      </c>
      <c r="CZ8" s="198"/>
      <c r="DA8" s="197">
        <v>6.25</v>
      </c>
      <c r="DB8" s="198"/>
      <c r="DC8" s="197"/>
      <c r="DD8" s="198"/>
      <c r="DE8" s="197"/>
      <c r="DF8" s="198"/>
      <c r="DG8" s="197"/>
      <c r="DH8" s="198"/>
      <c r="DI8" s="197"/>
      <c r="DJ8" s="198"/>
      <c r="DK8" s="197"/>
      <c r="DL8" s="198"/>
      <c r="DM8" s="197"/>
      <c r="DN8" s="198"/>
      <c r="DO8" s="197"/>
      <c r="DP8" s="198"/>
      <c r="DQ8" s="197"/>
      <c r="DR8" s="198"/>
      <c r="DS8" s="197"/>
      <c r="DT8" s="198"/>
      <c r="DU8" s="197"/>
      <c r="DV8" s="198"/>
      <c r="DW8" s="19"/>
    </row>
    <row r="9" spans="1:137" s="1" customFormat="1" ht="26.25" customHeight="1" x14ac:dyDescent="0.2">
      <c r="A9" s="17"/>
      <c r="B9" s="21" t="s">
        <v>136</v>
      </c>
      <c r="C9" s="197"/>
      <c r="D9" s="198"/>
      <c r="E9" s="197"/>
      <c r="F9" s="198"/>
      <c r="G9" s="197"/>
      <c r="H9" s="198"/>
      <c r="I9" s="197">
        <v>6.5</v>
      </c>
      <c r="J9" s="198"/>
      <c r="K9" s="197">
        <v>6.5</v>
      </c>
      <c r="L9" s="198"/>
      <c r="M9" s="197">
        <v>0.5</v>
      </c>
      <c r="N9" s="198"/>
      <c r="O9" s="197">
        <v>0.5</v>
      </c>
      <c r="P9" s="198"/>
      <c r="Q9" s="197"/>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v>0.8</v>
      </c>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32"/>
      <c r="DV9" s="133"/>
      <c r="DW9" s="19"/>
    </row>
    <row r="10" spans="1:137" s="1" customFormat="1" ht="18" customHeight="1" x14ac:dyDescent="0.2">
      <c r="A10" s="17"/>
      <c r="B10" s="18" t="s">
        <v>71</v>
      </c>
      <c r="C10" s="173" t="s">
        <v>82</v>
      </c>
      <c r="D10" s="203"/>
      <c r="E10" s="173" t="s">
        <v>82</v>
      </c>
      <c r="F10" s="174"/>
      <c r="G10" s="173" t="s">
        <v>75</v>
      </c>
      <c r="H10" s="174"/>
      <c r="I10" s="173" t="s">
        <v>82</v>
      </c>
      <c r="J10" s="174"/>
      <c r="K10" s="173" t="s">
        <v>75</v>
      </c>
      <c r="L10" s="174"/>
      <c r="M10" s="173" t="s">
        <v>219</v>
      </c>
      <c r="N10" s="174"/>
      <c r="O10" s="173" t="s">
        <v>75</v>
      </c>
      <c r="P10" s="174"/>
      <c r="Q10" s="173" t="s">
        <v>219</v>
      </c>
      <c r="R10" s="174"/>
      <c r="S10" s="173" t="s">
        <v>75</v>
      </c>
      <c r="T10" s="174"/>
      <c r="U10" s="173" t="s">
        <v>86</v>
      </c>
      <c r="V10" s="174"/>
      <c r="W10" s="173" t="s">
        <v>85</v>
      </c>
      <c r="X10" s="174"/>
      <c r="Y10" s="173" t="s">
        <v>85</v>
      </c>
      <c r="Z10" s="174"/>
      <c r="AA10" s="173" t="s">
        <v>86</v>
      </c>
      <c r="AB10" s="174"/>
      <c r="AC10" s="173" t="s">
        <v>85</v>
      </c>
      <c r="AD10" s="174"/>
      <c r="AE10" s="173" t="s">
        <v>85</v>
      </c>
      <c r="AF10" s="174"/>
      <c r="AG10" s="173" t="s">
        <v>86</v>
      </c>
      <c r="AH10" s="174"/>
      <c r="AI10" s="173" t="s">
        <v>85</v>
      </c>
      <c r="AJ10" s="174"/>
      <c r="AK10" s="173" t="s">
        <v>86</v>
      </c>
      <c r="AL10" s="174"/>
      <c r="AM10" s="173" t="s">
        <v>86</v>
      </c>
      <c r="AN10" s="174"/>
      <c r="AO10" s="173" t="s">
        <v>85</v>
      </c>
      <c r="AP10" s="174"/>
      <c r="AQ10" s="173" t="s">
        <v>76</v>
      </c>
      <c r="AR10" s="174"/>
      <c r="AS10" s="173" t="s">
        <v>219</v>
      </c>
      <c r="AT10" s="174"/>
      <c r="AU10" s="173" t="s">
        <v>75</v>
      </c>
      <c r="AV10" s="174"/>
      <c r="AW10" s="173" t="s">
        <v>75</v>
      </c>
      <c r="AX10" s="174"/>
      <c r="AY10" s="173" t="s">
        <v>85</v>
      </c>
      <c r="AZ10" s="174"/>
      <c r="BA10" s="173" t="s">
        <v>86</v>
      </c>
      <c r="BB10" s="174"/>
      <c r="BC10" s="173" t="s">
        <v>76</v>
      </c>
      <c r="BD10" s="174"/>
      <c r="BE10" s="173" t="s">
        <v>76</v>
      </c>
      <c r="BF10" s="174"/>
      <c r="BG10" s="173" t="s">
        <v>76</v>
      </c>
      <c r="BH10" s="174"/>
      <c r="BI10" s="173" t="s">
        <v>219</v>
      </c>
      <c r="BJ10" s="174"/>
      <c r="BK10" s="173" t="s">
        <v>86</v>
      </c>
      <c r="BL10" s="174"/>
      <c r="BM10" s="173" t="s">
        <v>191</v>
      </c>
      <c r="BN10" s="174"/>
      <c r="BO10" s="173" t="s">
        <v>85</v>
      </c>
      <c r="BP10" s="174"/>
      <c r="BQ10" s="173" t="s">
        <v>85</v>
      </c>
      <c r="BR10" s="174"/>
      <c r="BS10" s="173" t="s">
        <v>86</v>
      </c>
      <c r="BT10" s="174"/>
      <c r="BU10" s="173" t="s">
        <v>86</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86</v>
      </c>
      <c r="DD10" s="174"/>
      <c r="DE10" s="173" t="s">
        <v>86</v>
      </c>
      <c r="DF10" s="174"/>
      <c r="DG10" s="173" t="s">
        <v>86</v>
      </c>
      <c r="DH10" s="174"/>
      <c r="DI10" s="173" t="s">
        <v>86</v>
      </c>
      <c r="DJ10" s="174"/>
      <c r="DK10" s="173" t="s">
        <v>86</v>
      </c>
      <c r="DL10" s="174"/>
      <c r="DM10" s="173" t="s">
        <v>86</v>
      </c>
      <c r="DN10" s="174"/>
      <c r="DO10" s="173" t="s">
        <v>86</v>
      </c>
      <c r="DP10" s="174"/>
      <c r="DQ10" s="173" t="s">
        <v>76</v>
      </c>
      <c r="DR10" s="174"/>
      <c r="DS10" s="173" t="s">
        <v>85</v>
      </c>
      <c r="DT10" s="174"/>
      <c r="DU10" s="207"/>
      <c r="DV10" s="208"/>
      <c r="DW10" s="19"/>
    </row>
    <row r="11" spans="1:137" s="1" customFormat="1" ht="16.5" customHeight="1" x14ac:dyDescent="0.2">
      <c r="A11" s="114"/>
      <c r="B11" s="18" t="s">
        <v>12</v>
      </c>
      <c r="C11" s="173"/>
      <c r="D11" s="174"/>
      <c r="E11" s="173"/>
      <c r="F11" s="174"/>
      <c r="G11" s="173"/>
      <c r="H11" s="174"/>
      <c r="I11" s="173"/>
      <c r="J11" s="174"/>
      <c r="K11" s="173" t="s">
        <v>203</v>
      </c>
      <c r="L11" s="174"/>
      <c r="M11" s="173"/>
      <c r="N11" s="174"/>
      <c r="O11" s="173" t="s">
        <v>203</v>
      </c>
      <c r="P11" s="174"/>
      <c r="Q11" s="173"/>
      <c r="R11" s="174"/>
      <c r="S11" s="173" t="s">
        <v>203</v>
      </c>
      <c r="T11" s="174"/>
      <c r="U11" s="173" t="s">
        <v>203</v>
      </c>
      <c r="V11" s="174"/>
      <c r="W11" s="173" t="s">
        <v>203</v>
      </c>
      <c r="X11" s="174"/>
      <c r="Y11" s="173" t="s">
        <v>203</v>
      </c>
      <c r="Z11" s="174"/>
      <c r="AA11" s="173" t="s">
        <v>203</v>
      </c>
      <c r="AB11" s="174"/>
      <c r="AC11" s="173"/>
      <c r="AD11" s="174"/>
      <c r="AE11" s="173" t="s">
        <v>203</v>
      </c>
      <c r="AF11" s="174"/>
      <c r="AG11" s="173" t="s">
        <v>203</v>
      </c>
      <c r="AH11" s="174"/>
      <c r="AI11" s="173" t="s">
        <v>203</v>
      </c>
      <c r="AJ11" s="174"/>
      <c r="AK11" s="173" t="s">
        <v>203</v>
      </c>
      <c r="AL11" s="174"/>
      <c r="AM11" s="173" t="s">
        <v>203</v>
      </c>
      <c r="AN11" s="174"/>
      <c r="AO11" s="173" t="s">
        <v>203</v>
      </c>
      <c r="AP11" s="174"/>
      <c r="AQ11" s="173" t="s">
        <v>203</v>
      </c>
      <c r="AR11" s="174"/>
      <c r="AS11" s="173"/>
      <c r="AT11" s="174"/>
      <c r="AU11" s="173" t="s">
        <v>203</v>
      </c>
      <c r="AV11" s="174"/>
      <c r="AW11" s="173" t="s">
        <v>203</v>
      </c>
      <c r="AX11" s="174"/>
      <c r="AY11" s="173" t="s">
        <v>203</v>
      </c>
      <c r="AZ11" s="174"/>
      <c r="BA11" s="173" t="s">
        <v>203</v>
      </c>
      <c r="BB11" s="174"/>
      <c r="BC11" s="173" t="s">
        <v>203</v>
      </c>
      <c r="BD11" s="174"/>
      <c r="BE11" s="173" t="s">
        <v>203</v>
      </c>
      <c r="BF11" s="174"/>
      <c r="BG11" s="173" t="s">
        <v>203</v>
      </c>
      <c r="BH11" s="174"/>
      <c r="BI11" s="173"/>
      <c r="BJ11" s="174"/>
      <c r="BK11" s="173" t="s">
        <v>203</v>
      </c>
      <c r="BL11" s="174"/>
      <c r="BM11" s="173" t="s">
        <v>203</v>
      </c>
      <c r="BN11" s="174"/>
      <c r="BO11" s="173" t="s">
        <v>203</v>
      </c>
      <c r="BP11" s="174"/>
      <c r="BQ11" s="173" t="s">
        <v>203</v>
      </c>
      <c r="BR11" s="174"/>
      <c r="BS11" s="173" t="s">
        <v>203</v>
      </c>
      <c r="BT11" s="174"/>
      <c r="BU11" s="173" t="s">
        <v>203</v>
      </c>
      <c r="BV11" s="174"/>
      <c r="BW11" s="173" t="s">
        <v>203</v>
      </c>
      <c r="BX11" s="174"/>
      <c r="BY11" s="173" t="s">
        <v>203</v>
      </c>
      <c r="BZ11" s="174"/>
      <c r="CA11" s="173" t="s">
        <v>203</v>
      </c>
      <c r="CB11" s="174"/>
      <c r="CC11" s="173" t="s">
        <v>203</v>
      </c>
      <c r="CD11" s="174"/>
      <c r="CE11" s="173" t="s">
        <v>203</v>
      </c>
      <c r="CF11" s="174"/>
      <c r="CG11" s="173" t="s">
        <v>203</v>
      </c>
      <c r="CH11" s="174"/>
      <c r="CI11" s="173" t="s">
        <v>203</v>
      </c>
      <c r="CJ11" s="174"/>
      <c r="CK11" s="173" t="s">
        <v>203</v>
      </c>
      <c r="CL11" s="174"/>
      <c r="CM11" s="173" t="s">
        <v>203</v>
      </c>
      <c r="CN11" s="174"/>
      <c r="CO11" s="173" t="s">
        <v>203</v>
      </c>
      <c r="CP11" s="174"/>
      <c r="CQ11" s="173" t="s">
        <v>203</v>
      </c>
      <c r="CR11" s="174"/>
      <c r="CS11" s="173" t="s">
        <v>203</v>
      </c>
      <c r="CT11" s="174"/>
      <c r="CU11" s="173" t="s">
        <v>203</v>
      </c>
      <c r="CV11" s="174"/>
      <c r="CW11" s="173" t="s">
        <v>203</v>
      </c>
      <c r="CX11" s="174"/>
      <c r="CY11" s="173" t="s">
        <v>203</v>
      </c>
      <c r="CZ11" s="174"/>
      <c r="DA11" s="173" t="s">
        <v>203</v>
      </c>
      <c r="DB11" s="174"/>
      <c r="DC11" s="173" t="s">
        <v>203</v>
      </c>
      <c r="DD11" s="174"/>
      <c r="DE11" s="173" t="s">
        <v>203</v>
      </c>
      <c r="DF11" s="174"/>
      <c r="DG11" s="173" t="s">
        <v>203</v>
      </c>
      <c r="DH11" s="174"/>
      <c r="DI11" s="173" t="s">
        <v>203</v>
      </c>
      <c r="DJ11" s="174"/>
      <c r="DK11" s="173" t="s">
        <v>203</v>
      </c>
      <c r="DL11" s="174"/>
      <c r="DM11" s="173" t="s">
        <v>203</v>
      </c>
      <c r="DN11" s="174"/>
      <c r="DO11" s="173" t="s">
        <v>203</v>
      </c>
      <c r="DP11" s="174"/>
      <c r="DQ11" s="173"/>
      <c r="DR11" s="174"/>
      <c r="DS11" s="173"/>
      <c r="DT11" s="174"/>
      <c r="DU11" s="207"/>
      <c r="DV11" s="208"/>
      <c r="DW11" s="19"/>
    </row>
    <row r="12" spans="1:137" ht="38.25" x14ac:dyDescent="0.2">
      <c r="A12" s="131"/>
      <c r="B12" s="18" t="s">
        <v>13</v>
      </c>
      <c r="C12" s="173"/>
      <c r="D12" s="204"/>
      <c r="E12" s="173"/>
      <c r="F12" s="174"/>
      <c r="G12" s="173"/>
      <c r="H12" s="204"/>
      <c r="I12" s="173"/>
      <c r="J12" s="174"/>
      <c r="K12" s="173"/>
      <c r="L12" s="204"/>
      <c r="M12" s="173"/>
      <c r="N12" s="174"/>
      <c r="O12" s="173"/>
      <c r="P12" s="174"/>
      <c r="Q12" s="173"/>
      <c r="R12" s="174"/>
      <c r="S12" s="173"/>
      <c r="T12" s="204"/>
      <c r="U12" s="173"/>
      <c r="V12" s="174"/>
      <c r="W12" s="173"/>
      <c r="X12" s="174"/>
      <c r="Y12" s="207"/>
      <c r="Z12" s="208"/>
      <c r="AA12" s="173"/>
      <c r="AB12" s="174"/>
      <c r="AC12" s="173"/>
      <c r="AD12" s="174"/>
      <c r="AE12" s="173"/>
      <c r="AF12" s="174"/>
      <c r="AG12" s="173"/>
      <c r="AH12" s="174"/>
      <c r="AI12" s="173"/>
      <c r="AJ12" s="174"/>
      <c r="AK12" s="173"/>
      <c r="AL12" s="174"/>
      <c r="AM12" s="173"/>
      <c r="AN12" s="174"/>
      <c r="AO12" s="173"/>
      <c r="AP12" s="174"/>
      <c r="AQ12" s="173"/>
      <c r="AR12" s="174"/>
      <c r="AS12" s="173"/>
      <c r="AT12" s="174"/>
      <c r="AU12" s="173"/>
      <c r="AV12" s="174"/>
      <c r="AW12" s="173"/>
      <c r="AX12" s="174"/>
      <c r="AY12" s="173"/>
      <c r="AZ12" s="174"/>
      <c r="BA12" s="173"/>
      <c r="BB12" s="174"/>
      <c r="BC12" s="173"/>
      <c r="BD12" s="174"/>
      <c r="BE12" s="173"/>
      <c r="BF12" s="174"/>
      <c r="BG12" s="173"/>
      <c r="BH12" s="174"/>
      <c r="BI12" s="173"/>
      <c r="BJ12" s="174"/>
      <c r="BK12" s="173"/>
      <c r="BL12" s="174"/>
      <c r="BM12" s="173"/>
      <c r="BN12" s="174"/>
      <c r="BO12" s="173"/>
      <c r="BP12" s="174"/>
      <c r="BQ12" s="173"/>
      <c r="BR12" s="174"/>
      <c r="BS12" s="173"/>
      <c r="BT12" s="174"/>
      <c r="BU12" s="173"/>
      <c r="BV12" s="174"/>
      <c r="BW12" s="173"/>
      <c r="BX12" s="174"/>
      <c r="BY12" s="173"/>
      <c r="BZ12" s="174"/>
      <c r="CA12" s="173"/>
      <c r="CB12" s="174"/>
      <c r="CC12" s="173"/>
      <c r="CD12" s="174"/>
      <c r="CE12" s="173"/>
      <c r="CF12" s="174"/>
      <c r="CG12" s="173"/>
      <c r="CH12" s="174"/>
      <c r="CI12" s="173"/>
      <c r="CJ12" s="174"/>
      <c r="CK12" s="173"/>
      <c r="CL12" s="174"/>
      <c r="CM12" s="173"/>
      <c r="CN12" s="174"/>
      <c r="CO12" s="173"/>
      <c r="CP12" s="174"/>
      <c r="CQ12" s="173"/>
      <c r="CR12" s="174"/>
      <c r="CS12" s="173"/>
      <c r="CT12" s="174"/>
      <c r="CU12" s="173"/>
      <c r="CV12" s="174"/>
      <c r="CW12" s="173"/>
      <c r="CX12" s="174"/>
      <c r="CY12" s="173"/>
      <c r="CZ12" s="174"/>
      <c r="DA12" s="173"/>
      <c r="DB12" s="174"/>
      <c r="DC12" s="173"/>
      <c r="DD12" s="174"/>
      <c r="DE12" s="173"/>
      <c r="DF12" s="174"/>
      <c r="DG12" s="173"/>
      <c r="DH12" s="174"/>
      <c r="DI12" s="173"/>
      <c r="DJ12" s="174"/>
      <c r="DK12" s="173"/>
      <c r="DL12" s="174"/>
      <c r="DM12" s="173"/>
      <c r="DN12" s="174"/>
      <c r="DO12" s="173"/>
      <c r="DP12" s="174"/>
      <c r="DQ12" s="173"/>
      <c r="DR12" s="174"/>
      <c r="DS12" s="173"/>
      <c r="DT12" s="174"/>
      <c r="DU12" s="207"/>
      <c r="DV12" s="208"/>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DU12:DV12"/>
    <mergeCell ref="DU10:DV10"/>
    <mergeCell ref="DU11:DV11"/>
    <mergeCell ref="DG12:DH12"/>
    <mergeCell ref="DI12:DJ12"/>
    <mergeCell ref="DS12:DT12"/>
    <mergeCell ref="DK12:DL12"/>
    <mergeCell ref="DM12:DN12"/>
    <mergeCell ref="DO12:DP12"/>
    <mergeCell ref="DQ12:DR12"/>
    <mergeCell ref="DQ11:DR11"/>
    <mergeCell ref="DS11:DT11"/>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CY10:CZ10"/>
    <mergeCell ref="DA10:DB10"/>
    <mergeCell ref="DC10:DD10"/>
    <mergeCell ref="DE10:DF10"/>
    <mergeCell ref="CI10:CJ10"/>
    <mergeCell ref="CK10:CL10"/>
    <mergeCell ref="CM10:CN10"/>
    <mergeCell ref="CO10:CP10"/>
    <mergeCell ref="CQ10:CR10"/>
    <mergeCell ref="CS10:CT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BA10:BB10"/>
    <mergeCell ref="BC10:BD10"/>
    <mergeCell ref="BE10:BF10"/>
    <mergeCell ref="BG10:BH10"/>
    <mergeCell ref="BI10:BJ10"/>
    <mergeCell ref="AM10:AN10"/>
    <mergeCell ref="AO10:AP10"/>
    <mergeCell ref="AQ10:AR10"/>
    <mergeCell ref="AS10:AT10"/>
    <mergeCell ref="AU10:AV10"/>
    <mergeCell ref="AW10:AX10"/>
    <mergeCell ref="CE9:CF9"/>
    <mergeCell ref="CG9:CH9"/>
    <mergeCell ref="CI9:CJ9"/>
    <mergeCell ref="BM9:BN9"/>
    <mergeCell ref="BO9:BP9"/>
    <mergeCell ref="BQ9:BR9"/>
    <mergeCell ref="BS9:BT9"/>
    <mergeCell ref="BU9:BV9"/>
    <mergeCell ref="BW9:BX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CK8:CL8"/>
    <mergeCell ref="CM8:CN8"/>
    <mergeCell ref="CO8:CP8"/>
    <mergeCell ref="CQ8:CR8"/>
    <mergeCell ref="BU8:BV8"/>
    <mergeCell ref="BW8:BX8"/>
    <mergeCell ref="BY8:BZ8"/>
    <mergeCell ref="CA8:CB8"/>
    <mergeCell ref="CC8:CD8"/>
    <mergeCell ref="CE8:CF8"/>
    <mergeCell ref="BI8:BJ8"/>
    <mergeCell ref="BK8:BL8"/>
    <mergeCell ref="BM8:BN8"/>
    <mergeCell ref="BO8:BP8"/>
    <mergeCell ref="BQ8:BR8"/>
    <mergeCell ref="BS8:BT8"/>
    <mergeCell ref="AW8:AX8"/>
    <mergeCell ref="AY8:AZ8"/>
    <mergeCell ref="BA8:BB8"/>
    <mergeCell ref="BC8:BD8"/>
    <mergeCell ref="BE8:BF8"/>
    <mergeCell ref="BG8:BH8"/>
    <mergeCell ref="AK8:AL8"/>
    <mergeCell ref="AM8:AN8"/>
    <mergeCell ref="AO8:AP8"/>
    <mergeCell ref="AQ8:AR8"/>
    <mergeCell ref="AS8:AT8"/>
    <mergeCell ref="AU8:AV8"/>
    <mergeCell ref="Y8:Z8"/>
    <mergeCell ref="AA8:AB8"/>
    <mergeCell ref="AC8:AD8"/>
    <mergeCell ref="AE8:AF8"/>
    <mergeCell ref="AG8:AH8"/>
    <mergeCell ref="AI8:AJ8"/>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AY6:AZ6"/>
    <mergeCell ref="BA6:BB6"/>
    <mergeCell ref="BC6:BD6"/>
    <mergeCell ref="BE6:BF6"/>
    <mergeCell ref="AI6:AJ6"/>
    <mergeCell ref="AK6:AL6"/>
    <mergeCell ref="AM6:AN6"/>
    <mergeCell ref="AO6:AP6"/>
    <mergeCell ref="AQ6:AR6"/>
    <mergeCell ref="AS6:AT6"/>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CI4:CJ4"/>
    <mergeCell ref="CK4:CL4"/>
    <mergeCell ref="CM4:CN4"/>
    <mergeCell ref="CO4:CP4"/>
    <mergeCell ref="BS4:BT4"/>
    <mergeCell ref="BU4:BV4"/>
    <mergeCell ref="BW4:BX4"/>
    <mergeCell ref="BY4:BZ4"/>
    <mergeCell ref="CA4:CB4"/>
    <mergeCell ref="CC4:CD4"/>
    <mergeCell ref="BG4:BH4"/>
    <mergeCell ref="BI4:BJ4"/>
    <mergeCell ref="BK4:BL4"/>
    <mergeCell ref="BM4:BN4"/>
    <mergeCell ref="BO4:BP4"/>
    <mergeCell ref="BQ4:BR4"/>
    <mergeCell ref="AU4:AV4"/>
    <mergeCell ref="AW4:AX4"/>
    <mergeCell ref="AY4:AZ4"/>
    <mergeCell ref="BA4:BB4"/>
    <mergeCell ref="BC4:BD4"/>
    <mergeCell ref="BE4:BF4"/>
    <mergeCell ref="AI4:AJ4"/>
    <mergeCell ref="AK4:AL4"/>
    <mergeCell ref="AM4:AN4"/>
    <mergeCell ref="AO4:AP4"/>
    <mergeCell ref="AQ4:AR4"/>
    <mergeCell ref="AS4:AT4"/>
    <mergeCell ref="S4:T4"/>
    <mergeCell ref="U4:V4"/>
    <mergeCell ref="AA4:AB4"/>
    <mergeCell ref="AC4:AD4"/>
    <mergeCell ref="AE4:AF4"/>
    <mergeCell ref="AG4:AH4"/>
    <mergeCell ref="C4:D4"/>
    <mergeCell ref="E4:F4"/>
    <mergeCell ref="G4:H4"/>
    <mergeCell ref="I4:J4"/>
    <mergeCell ref="W4:X4"/>
    <mergeCell ref="Y4:Z4"/>
    <mergeCell ref="K4:L4"/>
    <mergeCell ref="M4:N4"/>
    <mergeCell ref="O4:P4"/>
    <mergeCell ref="Q4:R4"/>
  </mergeCells>
  <phoneticPr fontId="21" type="noConversion"/>
  <conditionalFormatting sqref="CR45">
    <cfRule type="cellIs" dxfId="55"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4" priority="2" stopIfTrue="1" operator="lessThan">
      <formula>H$12</formula>
    </cfRule>
  </conditionalFormatting>
  <conditionalFormatting sqref="H46 J46 L46 N46 P46 R46 T46 V46 X46 Z46 AB46 AD46 AF46">
    <cfRule type="cellIs" dxfId="53" priority="3" stopIfTrue="1" operator="greaterThan">
      <formula>H10</formula>
    </cfRule>
  </conditionalFormatting>
  <conditionalFormatting sqref="H47 J47 L47 N47 P47 R47 T47 V47 X47 Z47 AB47 AD47 AF47">
    <cfRule type="cellIs" dxfId="52"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51"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50"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9" priority="7" stopIfTrue="1">
      <formula>AND(NOT(ISBLANK(C$8)),C14&gt;C$8)</formula>
    </cfRule>
    <cfRule type="expression" dxfId="48"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7"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6"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9">
        <v>7</v>
      </c>
      <c r="D4" s="210"/>
      <c r="E4" s="209">
        <v>13</v>
      </c>
      <c r="F4" s="210"/>
      <c r="G4" s="209">
        <v>14</v>
      </c>
      <c r="H4" s="210"/>
      <c r="I4" s="209">
        <v>99</v>
      </c>
      <c r="J4" s="210"/>
      <c r="K4" s="209">
        <v>100</v>
      </c>
      <c r="L4" s="210"/>
      <c r="M4" s="209">
        <v>16</v>
      </c>
      <c r="N4" s="210"/>
      <c r="O4" s="209">
        <v>19</v>
      </c>
      <c r="P4" s="210"/>
      <c r="Q4" s="209">
        <v>20</v>
      </c>
      <c r="R4" s="210"/>
      <c r="S4" s="209">
        <v>17</v>
      </c>
      <c r="T4" s="210"/>
      <c r="U4" s="209">
        <v>18</v>
      </c>
      <c r="V4" s="210"/>
      <c r="W4" s="209">
        <v>21</v>
      </c>
      <c r="X4" s="210"/>
      <c r="Y4" s="209">
        <v>23</v>
      </c>
      <c r="Z4" s="210"/>
      <c r="AA4" s="209">
        <v>26</v>
      </c>
      <c r="AB4" s="210"/>
      <c r="AC4" s="209">
        <v>29</v>
      </c>
      <c r="AD4" s="210"/>
      <c r="AE4" s="209">
        <v>38</v>
      </c>
      <c r="AF4" s="210"/>
      <c r="AG4" s="209">
        <v>32</v>
      </c>
      <c r="AH4" s="210"/>
      <c r="AI4" s="209">
        <v>33</v>
      </c>
      <c r="AJ4" s="210"/>
      <c r="AK4" s="209">
        <v>31</v>
      </c>
      <c r="AL4" s="210"/>
      <c r="AM4" s="209">
        <v>35</v>
      </c>
      <c r="AN4" s="210"/>
      <c r="AO4" s="209">
        <v>37</v>
      </c>
      <c r="AP4" s="210"/>
      <c r="AQ4" s="209">
        <v>39</v>
      </c>
      <c r="AR4" s="210"/>
      <c r="AS4" s="209">
        <v>43</v>
      </c>
      <c r="AT4" s="210"/>
      <c r="AU4" s="209">
        <v>44</v>
      </c>
      <c r="AV4" s="210"/>
      <c r="AW4" s="209">
        <v>45</v>
      </c>
      <c r="AX4" s="210"/>
      <c r="AY4" s="209">
        <v>40</v>
      </c>
      <c r="AZ4" s="210"/>
      <c r="BA4" s="209">
        <v>42</v>
      </c>
      <c r="BB4" s="210"/>
      <c r="BC4" s="209">
        <v>50</v>
      </c>
      <c r="BD4" s="210"/>
      <c r="BE4" s="209">
        <v>46</v>
      </c>
      <c r="BF4" s="210"/>
      <c r="BG4" s="209">
        <v>47</v>
      </c>
      <c r="BH4" s="210"/>
      <c r="BI4" s="209">
        <v>48</v>
      </c>
      <c r="BJ4" s="210"/>
      <c r="BK4" s="209">
        <v>52</v>
      </c>
      <c r="BL4" s="210"/>
      <c r="BM4" s="209">
        <v>53</v>
      </c>
      <c r="BN4" s="210"/>
      <c r="BO4" s="209">
        <v>54</v>
      </c>
      <c r="BP4" s="210"/>
      <c r="BQ4" s="209">
        <v>55</v>
      </c>
      <c r="BR4" s="210"/>
      <c r="BS4" s="209">
        <v>56</v>
      </c>
      <c r="BT4" s="210"/>
      <c r="BU4" s="209">
        <v>71</v>
      </c>
      <c r="BV4" s="210"/>
      <c r="BW4" s="209">
        <v>63</v>
      </c>
      <c r="BX4" s="210"/>
      <c r="BY4" s="209">
        <v>64</v>
      </c>
      <c r="BZ4" s="210"/>
      <c r="CA4" s="209">
        <v>65</v>
      </c>
      <c r="CB4" s="210"/>
      <c r="CC4" s="209">
        <v>66</v>
      </c>
      <c r="CD4" s="210"/>
      <c r="CE4" s="209">
        <v>67</v>
      </c>
      <c r="CF4" s="210"/>
      <c r="CG4" s="209">
        <v>68</v>
      </c>
      <c r="CH4" s="210"/>
      <c r="CI4" s="209">
        <v>69</v>
      </c>
      <c r="CJ4" s="210"/>
      <c r="CK4" s="209">
        <v>78</v>
      </c>
      <c r="CL4" s="210"/>
      <c r="CM4" s="209">
        <v>79</v>
      </c>
      <c r="CN4" s="210"/>
      <c r="CO4" s="209">
        <v>74</v>
      </c>
      <c r="CP4" s="210"/>
      <c r="CQ4" s="209">
        <v>82</v>
      </c>
      <c r="CR4" s="210"/>
      <c r="CS4" s="209">
        <v>72</v>
      </c>
      <c r="CT4" s="210"/>
      <c r="CU4" s="209">
        <v>76</v>
      </c>
      <c r="CV4" s="210"/>
      <c r="CW4" s="209">
        <v>83</v>
      </c>
      <c r="CX4" s="210"/>
      <c r="CY4" s="209">
        <v>73</v>
      </c>
      <c r="CZ4" s="210"/>
      <c r="DA4" s="209">
        <v>80</v>
      </c>
      <c r="DB4" s="210"/>
      <c r="DC4" s="209">
        <v>70</v>
      </c>
      <c r="DD4" s="210"/>
      <c r="DE4" s="209">
        <v>75</v>
      </c>
      <c r="DF4" s="210"/>
      <c r="DG4" s="209">
        <v>77</v>
      </c>
      <c r="DH4" s="210"/>
      <c r="DI4" s="209">
        <v>59</v>
      </c>
      <c r="DJ4" s="210"/>
      <c r="DK4" s="209">
        <v>60</v>
      </c>
      <c r="DL4" s="210"/>
      <c r="DM4" s="209">
        <v>62</v>
      </c>
      <c r="DN4" s="210"/>
      <c r="DO4" s="209">
        <v>84</v>
      </c>
      <c r="DP4" s="210"/>
      <c r="DQ4" s="209">
        <v>85</v>
      </c>
      <c r="DR4" s="210"/>
      <c r="DS4" s="209">
        <v>87</v>
      </c>
      <c r="DT4" s="210"/>
      <c r="DU4" s="209"/>
      <c r="DV4" s="210"/>
      <c r="DW4" s="19"/>
    </row>
    <row r="5" spans="1:131" s="1" customFormat="1" ht="25.5" customHeight="1" x14ac:dyDescent="0.2">
      <c r="A5" s="17"/>
      <c r="B5" s="18" t="s">
        <v>10</v>
      </c>
      <c r="C5" s="173" t="s">
        <v>137</v>
      </c>
      <c r="D5" s="174"/>
      <c r="E5" s="173" t="s">
        <v>97</v>
      </c>
      <c r="F5" s="174"/>
      <c r="G5" s="173" t="s">
        <v>98</v>
      </c>
      <c r="H5" s="174"/>
      <c r="I5" s="173" t="s">
        <v>237</v>
      </c>
      <c r="J5" s="174"/>
      <c r="K5" s="173" t="s">
        <v>238</v>
      </c>
      <c r="L5" s="174"/>
      <c r="M5" s="173" t="s">
        <v>99</v>
      </c>
      <c r="N5" s="174"/>
      <c r="O5" s="173" t="s">
        <v>103</v>
      </c>
      <c r="P5" s="174"/>
      <c r="Q5" s="173" t="s">
        <v>104</v>
      </c>
      <c r="R5" s="174"/>
      <c r="S5" s="173" t="s">
        <v>101</v>
      </c>
      <c r="T5" s="174"/>
      <c r="U5" s="173" t="s">
        <v>102</v>
      </c>
      <c r="V5" s="174"/>
      <c r="W5" s="173" t="s">
        <v>36</v>
      </c>
      <c r="X5" s="174"/>
      <c r="Y5" s="173" t="s">
        <v>93</v>
      </c>
      <c r="Z5" s="174"/>
      <c r="AA5" s="173" t="s">
        <v>194</v>
      </c>
      <c r="AB5" s="174"/>
      <c r="AC5" s="173" t="s">
        <v>204</v>
      </c>
      <c r="AD5" s="174"/>
      <c r="AE5" s="173" t="s">
        <v>17</v>
      </c>
      <c r="AF5" s="174"/>
      <c r="AG5" s="173" t="s">
        <v>105</v>
      </c>
      <c r="AH5" s="174"/>
      <c r="AI5" s="173" t="s">
        <v>196</v>
      </c>
      <c r="AJ5" s="174"/>
      <c r="AK5" s="173" t="s">
        <v>163</v>
      </c>
      <c r="AL5" s="174"/>
      <c r="AM5" s="173" t="s">
        <v>197</v>
      </c>
      <c r="AN5" s="174"/>
      <c r="AO5" s="173" t="s">
        <v>198</v>
      </c>
      <c r="AP5" s="174"/>
      <c r="AQ5" s="173" t="s">
        <v>239</v>
      </c>
      <c r="AR5" s="174"/>
      <c r="AS5" s="173" t="s">
        <v>240</v>
      </c>
      <c r="AT5" s="174"/>
      <c r="AU5" s="173" t="s">
        <v>107</v>
      </c>
      <c r="AV5" s="174"/>
      <c r="AW5" s="173" t="s">
        <v>108</v>
      </c>
      <c r="AX5" s="174"/>
      <c r="AY5" s="173" t="s">
        <v>94</v>
      </c>
      <c r="AZ5" s="174"/>
      <c r="BA5" s="173" t="s">
        <v>247</v>
      </c>
      <c r="BB5" s="174"/>
      <c r="BC5" s="173" t="s">
        <v>201</v>
      </c>
      <c r="BD5" s="174"/>
      <c r="BE5" s="173" t="s">
        <v>6</v>
      </c>
      <c r="BF5" s="174"/>
      <c r="BG5" s="173" t="s">
        <v>8</v>
      </c>
      <c r="BH5" s="174"/>
      <c r="BI5" s="173" t="s">
        <v>7</v>
      </c>
      <c r="BJ5" s="174"/>
      <c r="BK5" s="173" t="s">
        <v>109</v>
      </c>
      <c r="BL5" s="174"/>
      <c r="BM5" s="173" t="s">
        <v>202</v>
      </c>
      <c r="BN5" s="174"/>
      <c r="BO5" s="173" t="s">
        <v>88</v>
      </c>
      <c r="BP5" s="174"/>
      <c r="BQ5" s="173" t="s">
        <v>252</v>
      </c>
      <c r="BR5" s="174"/>
      <c r="BS5" s="173" t="s">
        <v>73</v>
      </c>
      <c r="BT5" s="174"/>
      <c r="BU5" s="173" t="s">
        <v>146</v>
      </c>
      <c r="BV5" s="174"/>
      <c r="BW5" s="173" t="s">
        <v>115</v>
      </c>
      <c r="BX5" s="174"/>
      <c r="BY5" s="173" t="s">
        <v>143</v>
      </c>
      <c r="BZ5" s="174"/>
      <c r="CA5" s="173" t="s">
        <v>140</v>
      </c>
      <c r="CB5" s="174"/>
      <c r="CC5" s="173" t="s">
        <v>139</v>
      </c>
      <c r="CD5" s="174"/>
      <c r="CE5" s="173" t="s">
        <v>141</v>
      </c>
      <c r="CF5" s="174"/>
      <c r="CG5" s="173" t="s">
        <v>142</v>
      </c>
      <c r="CH5" s="174"/>
      <c r="CI5" s="173" t="s">
        <v>144</v>
      </c>
      <c r="CJ5" s="174"/>
      <c r="CK5" s="173" t="s">
        <v>129</v>
      </c>
      <c r="CL5" s="174"/>
      <c r="CM5" s="173" t="s">
        <v>150</v>
      </c>
      <c r="CN5" s="174"/>
      <c r="CO5" s="173" t="s">
        <v>148</v>
      </c>
      <c r="CP5" s="174"/>
      <c r="CQ5" s="173" t="s">
        <v>56</v>
      </c>
      <c r="CR5" s="174"/>
      <c r="CS5" s="173" t="s">
        <v>147</v>
      </c>
      <c r="CT5" s="174"/>
      <c r="CU5" s="173" t="s">
        <v>164</v>
      </c>
      <c r="CV5" s="174"/>
      <c r="CW5" s="173" t="s">
        <v>152</v>
      </c>
      <c r="CX5" s="174"/>
      <c r="CY5" s="173" t="s">
        <v>125</v>
      </c>
      <c r="CZ5" s="174"/>
      <c r="DA5" s="173" t="s">
        <v>151</v>
      </c>
      <c r="DB5" s="174"/>
      <c r="DC5" s="173" t="s">
        <v>145</v>
      </c>
      <c r="DD5" s="174"/>
      <c r="DE5" s="173" t="s">
        <v>80</v>
      </c>
      <c r="DF5" s="174"/>
      <c r="DG5" s="173" t="s">
        <v>149</v>
      </c>
      <c r="DH5" s="174"/>
      <c r="DI5" s="173" t="s">
        <v>74</v>
      </c>
      <c r="DJ5" s="174"/>
      <c r="DK5" s="173" t="s">
        <v>90</v>
      </c>
      <c r="DL5" s="174"/>
      <c r="DM5" s="173" t="s">
        <v>114</v>
      </c>
      <c r="DN5" s="174"/>
      <c r="DO5" s="173" t="s">
        <v>153</v>
      </c>
      <c r="DP5" s="174"/>
      <c r="DQ5" s="173" t="s">
        <v>18</v>
      </c>
      <c r="DR5" s="174"/>
      <c r="DS5" s="173" t="s">
        <v>40</v>
      </c>
      <c r="DT5" s="174"/>
      <c r="DU5" s="199" t="s">
        <v>161</v>
      </c>
      <c r="DV5" s="200"/>
      <c r="DW5" s="19"/>
    </row>
    <row r="6" spans="1:131" s="1" customFormat="1" ht="15.75" customHeight="1" x14ac:dyDescent="0.2">
      <c r="A6" s="17"/>
      <c r="B6" s="18" t="s">
        <v>11</v>
      </c>
      <c r="C6" s="173" t="s">
        <v>2</v>
      </c>
      <c r="D6" s="174"/>
      <c r="E6" s="173" t="s">
        <v>70</v>
      </c>
      <c r="F6" s="174"/>
      <c r="G6" s="173" t="s">
        <v>70</v>
      </c>
      <c r="H6" s="174"/>
      <c r="I6" s="173" t="s">
        <v>162</v>
      </c>
      <c r="J6" s="174"/>
      <c r="K6" s="173" t="s">
        <v>162</v>
      </c>
      <c r="L6" s="174"/>
      <c r="M6" s="173" t="s">
        <v>162</v>
      </c>
      <c r="N6" s="174"/>
      <c r="O6" s="173" t="s">
        <v>3</v>
      </c>
      <c r="P6" s="174"/>
      <c r="Q6" s="173" t="s">
        <v>3</v>
      </c>
      <c r="R6" s="174"/>
      <c r="S6" s="173" t="s">
        <v>138</v>
      </c>
      <c r="T6" s="174" t="s">
        <v>39</v>
      </c>
      <c r="U6" s="173" t="s">
        <v>138</v>
      </c>
      <c r="V6" s="174" t="s">
        <v>39</v>
      </c>
      <c r="W6" s="173" t="s">
        <v>3</v>
      </c>
      <c r="X6" s="174"/>
      <c r="Y6" s="173" t="s">
        <v>3</v>
      </c>
      <c r="Z6" s="174"/>
      <c r="AA6" s="173" t="s">
        <v>3</v>
      </c>
      <c r="AB6" s="174"/>
      <c r="AC6" s="173" t="s">
        <v>3</v>
      </c>
      <c r="AD6" s="174"/>
      <c r="AE6" s="173" t="s">
        <v>3</v>
      </c>
      <c r="AF6" s="174"/>
      <c r="AG6" s="173" t="s">
        <v>3</v>
      </c>
      <c r="AH6" s="174"/>
      <c r="AI6" s="173" t="s">
        <v>3</v>
      </c>
      <c r="AJ6" s="174"/>
      <c r="AK6" s="173" t="s">
        <v>3</v>
      </c>
      <c r="AL6" s="174"/>
      <c r="AM6" s="173" t="s">
        <v>3</v>
      </c>
      <c r="AN6" s="174"/>
      <c r="AO6" s="173" t="s">
        <v>3</v>
      </c>
      <c r="AP6" s="174"/>
      <c r="AQ6" s="173" t="s">
        <v>3</v>
      </c>
      <c r="AR6" s="174"/>
      <c r="AS6" s="173" t="s">
        <v>9</v>
      </c>
      <c r="AT6" s="174"/>
      <c r="AU6" s="173" t="s">
        <v>3</v>
      </c>
      <c r="AV6" s="174"/>
      <c r="AW6" s="173" t="s">
        <v>3</v>
      </c>
      <c r="AX6" s="174"/>
      <c r="AY6" s="173" t="s">
        <v>3</v>
      </c>
      <c r="AZ6" s="174"/>
      <c r="BA6" s="173" t="s">
        <v>3</v>
      </c>
      <c r="BB6" s="174"/>
      <c r="BC6" s="173" t="s">
        <v>3</v>
      </c>
      <c r="BD6" s="174"/>
      <c r="BE6" s="173" t="s">
        <v>3</v>
      </c>
      <c r="BF6" s="174"/>
      <c r="BG6" s="173" t="s">
        <v>3</v>
      </c>
      <c r="BH6" s="174"/>
      <c r="BI6" s="173" t="s">
        <v>3</v>
      </c>
      <c r="BJ6" s="174"/>
      <c r="BK6" s="173" t="s">
        <v>89</v>
      </c>
      <c r="BL6" s="174"/>
      <c r="BM6" s="173" t="s">
        <v>89</v>
      </c>
      <c r="BN6" s="174"/>
      <c r="BO6" s="173" t="s">
        <v>3</v>
      </c>
      <c r="BP6" s="174"/>
      <c r="BQ6" s="173" t="s">
        <v>3</v>
      </c>
      <c r="BR6" s="174"/>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t="s">
        <v>3</v>
      </c>
      <c r="DD6" s="174"/>
      <c r="DE6" s="173" t="s">
        <v>3</v>
      </c>
      <c r="DF6" s="174"/>
      <c r="DG6" s="173" t="s">
        <v>3</v>
      </c>
      <c r="DH6" s="174"/>
      <c r="DI6" s="173" t="s">
        <v>3</v>
      </c>
      <c r="DJ6" s="174"/>
      <c r="DK6" s="173" t="s">
        <v>3</v>
      </c>
      <c r="DL6" s="174"/>
      <c r="DM6" s="173" t="s">
        <v>3</v>
      </c>
      <c r="DN6" s="174"/>
      <c r="DO6" s="173" t="s">
        <v>3</v>
      </c>
      <c r="DP6" s="174"/>
      <c r="DQ6" s="173"/>
      <c r="DR6" s="174"/>
      <c r="DS6" s="173"/>
      <c r="DT6" s="174"/>
      <c r="DU6" s="129"/>
      <c r="DV6" s="130"/>
      <c r="DW6" s="19"/>
    </row>
    <row r="7" spans="1:131" s="1" customFormat="1" ht="27.75"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v>10</v>
      </c>
      <c r="Y7" s="197">
        <v>10</v>
      </c>
      <c r="Z7" s="198">
        <v>10</v>
      </c>
      <c r="AA7" s="197">
        <v>70</v>
      </c>
      <c r="AB7" s="198">
        <v>100</v>
      </c>
      <c r="AC7" s="197"/>
      <c r="AD7" s="198"/>
      <c r="AE7" s="197">
        <v>10</v>
      </c>
      <c r="AF7" s="198">
        <v>25</v>
      </c>
      <c r="AG7" s="197">
        <v>1.5</v>
      </c>
      <c r="AH7" s="198">
        <v>20</v>
      </c>
      <c r="AI7" s="197">
        <v>1.5</v>
      </c>
      <c r="AJ7" s="198">
        <v>20</v>
      </c>
      <c r="AK7" s="197"/>
      <c r="AL7" s="198"/>
      <c r="AM7" s="197"/>
      <c r="AN7" s="198"/>
      <c r="AO7" s="197"/>
      <c r="AP7" s="198"/>
      <c r="AQ7" s="197">
        <v>1</v>
      </c>
      <c r="AR7" s="198">
        <v>5</v>
      </c>
      <c r="AS7" s="197">
        <v>200</v>
      </c>
      <c r="AT7" s="198">
        <v>10</v>
      </c>
      <c r="AU7" s="197">
        <v>0.05</v>
      </c>
      <c r="AV7" s="198"/>
      <c r="AW7" s="197">
        <v>0.05</v>
      </c>
      <c r="AX7" s="198"/>
      <c r="AY7" s="197">
        <v>1</v>
      </c>
      <c r="AZ7" s="198"/>
      <c r="BA7" s="197">
        <v>0.5</v>
      </c>
      <c r="BB7" s="198">
        <v>2</v>
      </c>
      <c r="BC7" s="197"/>
      <c r="BD7" s="198">
        <v>2</v>
      </c>
      <c r="BE7" s="197"/>
      <c r="BF7" s="198"/>
      <c r="BG7" s="197">
        <v>5.0000000000000001E-3</v>
      </c>
      <c r="BH7" s="198"/>
      <c r="BI7" s="197"/>
      <c r="BJ7" s="198"/>
      <c r="BK7" s="197"/>
      <c r="BL7" s="198">
        <v>1.4</v>
      </c>
      <c r="BM7" s="197"/>
      <c r="BN7" s="198">
        <v>1.4</v>
      </c>
      <c r="BO7" s="197">
        <v>400</v>
      </c>
      <c r="BP7" s="198">
        <v>250</v>
      </c>
      <c r="BQ7" s="197">
        <v>200</v>
      </c>
      <c r="BR7" s="198">
        <v>150</v>
      </c>
      <c r="BS7" s="197"/>
      <c r="BT7" s="198">
        <v>0.4</v>
      </c>
      <c r="BU7" s="197">
        <v>0.01</v>
      </c>
      <c r="BV7" s="198">
        <v>0.1</v>
      </c>
      <c r="BW7" s="197">
        <v>5.0000000000000001E-3</v>
      </c>
      <c r="BX7" s="198">
        <v>0.01</v>
      </c>
      <c r="BY7" s="197">
        <v>0.02</v>
      </c>
      <c r="BZ7" s="198">
        <v>0.2</v>
      </c>
      <c r="CA7" s="197">
        <v>0.05</v>
      </c>
      <c r="CB7" s="198">
        <v>0.2</v>
      </c>
      <c r="CC7" s="197">
        <v>8.0000000000000002E-3</v>
      </c>
      <c r="CD7" s="198">
        <v>0.1</v>
      </c>
      <c r="CE7" s="197">
        <v>0.2</v>
      </c>
      <c r="CF7" s="198">
        <v>2</v>
      </c>
      <c r="CG7" s="197">
        <v>5.0000000000000001E-4</v>
      </c>
      <c r="CH7" s="198">
        <v>2E-3</v>
      </c>
      <c r="CI7" s="197">
        <v>0.05</v>
      </c>
      <c r="CJ7" s="198">
        <v>0.1</v>
      </c>
      <c r="CK7" s="197"/>
      <c r="CL7" s="198">
        <v>0.02</v>
      </c>
      <c r="CM7" s="197"/>
      <c r="CN7" s="198">
        <v>2</v>
      </c>
      <c r="CO7" s="197"/>
      <c r="CP7" s="198">
        <v>0.2</v>
      </c>
      <c r="CQ7" s="197"/>
      <c r="CR7" s="198">
        <v>5</v>
      </c>
      <c r="CS7" s="197"/>
      <c r="CT7" s="198">
        <v>0.01</v>
      </c>
      <c r="CU7" s="197"/>
      <c r="CV7" s="198">
        <v>0.1</v>
      </c>
      <c r="CW7" s="197"/>
      <c r="CX7" s="198">
        <v>0.1</v>
      </c>
      <c r="CY7" s="197"/>
      <c r="CZ7" s="198">
        <v>0.05</v>
      </c>
      <c r="DA7" s="197"/>
      <c r="DB7" s="198">
        <v>2.5</v>
      </c>
      <c r="DC7" s="197"/>
      <c r="DD7" s="198"/>
      <c r="DE7" s="197"/>
      <c r="DF7" s="198"/>
      <c r="DG7" s="197"/>
      <c r="DH7" s="198"/>
      <c r="DI7" s="197"/>
      <c r="DJ7" s="198"/>
      <c r="DK7" s="197"/>
      <c r="DL7" s="198"/>
      <c r="DM7" s="197"/>
      <c r="DN7" s="198"/>
      <c r="DO7" s="197"/>
      <c r="DP7" s="198"/>
      <c r="DQ7" s="197"/>
      <c r="DR7" s="198"/>
      <c r="DS7" s="197"/>
      <c r="DT7" s="198"/>
      <c r="DU7" s="197"/>
      <c r="DV7" s="198"/>
      <c r="DW7" s="19"/>
    </row>
    <row r="8" spans="1:131" s="1" customFormat="1" ht="28.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100</v>
      </c>
      <c r="AB8" s="198"/>
      <c r="AC8" s="197"/>
      <c r="AD8" s="198"/>
      <c r="AE8" s="197">
        <v>15</v>
      </c>
      <c r="AF8" s="198"/>
      <c r="AG8" s="197">
        <v>2.5</v>
      </c>
      <c r="AH8" s="198"/>
      <c r="AI8" s="197">
        <v>2.5</v>
      </c>
      <c r="AJ8" s="198"/>
      <c r="AK8" s="197"/>
      <c r="AL8" s="198"/>
      <c r="AM8" s="197"/>
      <c r="AN8" s="198"/>
      <c r="AO8" s="197"/>
      <c r="AP8" s="198"/>
      <c r="AQ8" s="197">
        <v>2</v>
      </c>
      <c r="AR8" s="198"/>
      <c r="AS8" s="197">
        <v>800</v>
      </c>
      <c r="AT8" s="198"/>
      <c r="AU8" s="197">
        <v>0.1</v>
      </c>
      <c r="AV8" s="198"/>
      <c r="AW8" s="197">
        <v>0.1</v>
      </c>
      <c r="AX8" s="198"/>
      <c r="AY8" s="197">
        <v>1.5</v>
      </c>
      <c r="AZ8" s="198"/>
      <c r="BA8" s="197">
        <v>1</v>
      </c>
      <c r="BB8" s="198"/>
      <c r="BC8" s="197"/>
      <c r="BD8" s="198"/>
      <c r="BE8" s="197"/>
      <c r="BF8" s="198"/>
      <c r="BG8" s="197">
        <v>0.01</v>
      </c>
      <c r="BH8" s="198"/>
      <c r="BI8" s="197"/>
      <c r="BJ8" s="198"/>
      <c r="BK8" s="197"/>
      <c r="BL8" s="198"/>
      <c r="BM8" s="197"/>
      <c r="BN8" s="198"/>
      <c r="BO8" s="197">
        <v>480</v>
      </c>
      <c r="BP8" s="198"/>
      <c r="BQ8" s="197">
        <v>240</v>
      </c>
      <c r="BR8" s="198"/>
      <c r="BS8" s="197"/>
      <c r="BT8" s="198"/>
      <c r="BU8" s="197">
        <v>0.05</v>
      </c>
      <c r="BV8" s="198"/>
      <c r="BW8" s="197">
        <v>2.5000000000000001E-2</v>
      </c>
      <c r="BX8" s="198"/>
      <c r="BY8" s="197">
        <v>0.1</v>
      </c>
      <c r="BZ8" s="198"/>
      <c r="CA8" s="197">
        <v>0.25</v>
      </c>
      <c r="CB8" s="198"/>
      <c r="CC8" s="197">
        <v>0.04</v>
      </c>
      <c r="CD8" s="198"/>
      <c r="CE8" s="197">
        <v>1</v>
      </c>
      <c r="CF8" s="198"/>
      <c r="CG8" s="197">
        <v>2.5000000000000001E-3</v>
      </c>
      <c r="CH8" s="198"/>
      <c r="CI8" s="197">
        <v>0.25</v>
      </c>
      <c r="CJ8" s="198"/>
      <c r="CK8" s="197"/>
      <c r="CL8" s="198"/>
      <c r="CM8" s="197"/>
      <c r="CN8" s="198"/>
      <c r="CO8" s="197"/>
      <c r="CP8" s="198"/>
      <c r="CQ8" s="197"/>
      <c r="CR8" s="198"/>
      <c r="CS8" s="197"/>
      <c r="CT8" s="198"/>
      <c r="CU8" s="197"/>
      <c r="CV8" s="198"/>
      <c r="CW8" s="197"/>
      <c r="CX8" s="198"/>
      <c r="CY8" s="197"/>
      <c r="CZ8" s="198"/>
      <c r="DA8" s="197"/>
      <c r="DB8" s="198"/>
      <c r="DC8" s="197"/>
      <c r="DD8" s="198"/>
      <c r="DE8" s="197"/>
      <c r="DF8" s="198"/>
      <c r="DG8" s="197"/>
      <c r="DH8" s="198"/>
      <c r="DI8" s="197"/>
      <c r="DJ8" s="198"/>
      <c r="DK8" s="197"/>
      <c r="DL8" s="198"/>
      <c r="DM8" s="197"/>
      <c r="DN8" s="198"/>
      <c r="DO8" s="197"/>
      <c r="DP8" s="198"/>
      <c r="DQ8" s="197"/>
      <c r="DR8" s="198"/>
      <c r="DS8" s="197"/>
      <c r="DT8" s="198"/>
      <c r="DU8" s="197"/>
      <c r="DV8" s="198"/>
      <c r="DW8" s="19"/>
    </row>
    <row r="9" spans="1:131" s="1" customFormat="1" ht="28.5" customHeight="1" x14ac:dyDescent="0.2">
      <c r="A9" s="17"/>
      <c r="B9" s="21" t="s">
        <v>136</v>
      </c>
      <c r="C9" s="197"/>
      <c r="D9" s="198"/>
      <c r="E9" s="197"/>
      <c r="F9" s="198"/>
      <c r="G9" s="197"/>
      <c r="H9" s="198"/>
      <c r="I9" s="212">
        <v>7</v>
      </c>
      <c r="J9" s="213"/>
      <c r="K9" s="212">
        <v>7</v>
      </c>
      <c r="L9" s="213"/>
      <c r="M9" s="212">
        <v>7</v>
      </c>
      <c r="N9" s="213"/>
      <c r="O9" s="197">
        <v>3</v>
      </c>
      <c r="P9" s="198"/>
      <c r="Q9" s="197">
        <v>3</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32"/>
      <c r="DV9" s="133"/>
      <c r="DW9" s="19"/>
    </row>
    <row r="10" spans="1:131" s="1" customFormat="1" ht="18.75" customHeight="1" x14ac:dyDescent="0.2">
      <c r="A10" s="17"/>
      <c r="B10" s="18" t="s">
        <v>71</v>
      </c>
      <c r="C10" s="173" t="s">
        <v>82</v>
      </c>
      <c r="D10" s="203"/>
      <c r="E10" s="173" t="s">
        <v>82</v>
      </c>
      <c r="F10" s="174"/>
      <c r="G10" s="173" t="s">
        <v>75</v>
      </c>
      <c r="H10" s="174"/>
      <c r="I10" s="173" t="s">
        <v>244</v>
      </c>
      <c r="J10" s="174"/>
      <c r="K10" s="173" t="s">
        <v>249</v>
      </c>
      <c r="L10" s="174"/>
      <c r="M10" s="173" t="s">
        <v>75</v>
      </c>
      <c r="N10" s="174"/>
      <c r="O10" s="173" t="s">
        <v>219</v>
      </c>
      <c r="P10" s="174"/>
      <c r="Q10" s="173" t="s">
        <v>75</v>
      </c>
      <c r="R10" s="174"/>
      <c r="S10" s="173" t="s">
        <v>219</v>
      </c>
      <c r="T10" s="174"/>
      <c r="U10" s="173" t="s">
        <v>75</v>
      </c>
      <c r="V10" s="174"/>
      <c r="W10" s="173" t="s">
        <v>86</v>
      </c>
      <c r="X10" s="174"/>
      <c r="Y10" s="173" t="s">
        <v>85</v>
      </c>
      <c r="Z10" s="174"/>
      <c r="AA10" s="173" t="s">
        <v>86</v>
      </c>
      <c r="AB10" s="174"/>
      <c r="AC10" s="173" t="s">
        <v>85</v>
      </c>
      <c r="AD10" s="174"/>
      <c r="AE10" s="173" t="s">
        <v>191</v>
      </c>
      <c r="AF10" s="174"/>
      <c r="AG10" s="173" t="s">
        <v>219</v>
      </c>
      <c r="AH10" s="174"/>
      <c r="AI10" s="173" t="s">
        <v>86</v>
      </c>
      <c r="AJ10" s="174"/>
      <c r="AK10" s="173" t="s">
        <v>85</v>
      </c>
      <c r="AL10" s="174"/>
      <c r="AM10" s="173" t="s">
        <v>86</v>
      </c>
      <c r="AN10" s="174"/>
      <c r="AO10" s="173" t="s">
        <v>86</v>
      </c>
      <c r="AP10" s="174"/>
      <c r="AQ10" s="173" t="s">
        <v>85</v>
      </c>
      <c r="AR10" s="174"/>
      <c r="AS10" s="173" t="s">
        <v>76</v>
      </c>
      <c r="AT10" s="174"/>
      <c r="AU10" s="173" t="s">
        <v>219</v>
      </c>
      <c r="AV10" s="174"/>
      <c r="AW10" s="173" t="s">
        <v>75</v>
      </c>
      <c r="AX10" s="174"/>
      <c r="AY10" s="173" t="s">
        <v>75</v>
      </c>
      <c r="AZ10" s="174"/>
      <c r="BA10" s="173" t="s">
        <v>85</v>
      </c>
      <c r="BB10" s="174"/>
      <c r="BC10" s="173" t="s">
        <v>86</v>
      </c>
      <c r="BD10" s="174"/>
      <c r="BE10" s="173" t="s">
        <v>76</v>
      </c>
      <c r="BF10" s="174"/>
      <c r="BG10" s="173" t="s">
        <v>76</v>
      </c>
      <c r="BH10" s="174"/>
      <c r="BI10" s="173" t="s">
        <v>76</v>
      </c>
      <c r="BJ10" s="174"/>
      <c r="BK10" s="173" t="s">
        <v>219</v>
      </c>
      <c r="BL10" s="174"/>
      <c r="BM10" s="173" t="s">
        <v>86</v>
      </c>
      <c r="BN10" s="174"/>
      <c r="BO10" s="173" t="s">
        <v>85</v>
      </c>
      <c r="BP10" s="174"/>
      <c r="BQ10" s="173" t="s">
        <v>85</v>
      </c>
      <c r="BR10" s="174"/>
      <c r="BS10" s="173" t="s">
        <v>86</v>
      </c>
      <c r="BT10" s="174"/>
      <c r="BU10" s="173" t="s">
        <v>86</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86</v>
      </c>
      <c r="DD10" s="174"/>
      <c r="DE10" s="173" t="s">
        <v>86</v>
      </c>
      <c r="DF10" s="174"/>
      <c r="DG10" s="173" t="s">
        <v>86</v>
      </c>
      <c r="DH10" s="174"/>
      <c r="DI10" s="173" t="s">
        <v>86</v>
      </c>
      <c r="DJ10" s="174"/>
      <c r="DK10" s="173" t="s">
        <v>86</v>
      </c>
      <c r="DL10" s="174"/>
      <c r="DM10" s="173" t="s">
        <v>86</v>
      </c>
      <c r="DN10" s="174"/>
      <c r="DO10" s="173" t="s">
        <v>86</v>
      </c>
      <c r="DP10" s="174"/>
      <c r="DQ10" s="173" t="s">
        <v>76</v>
      </c>
      <c r="DR10" s="174"/>
      <c r="DS10" s="173" t="s">
        <v>85</v>
      </c>
      <c r="DT10" s="174"/>
      <c r="DU10" s="135"/>
      <c r="DV10" s="136"/>
      <c r="DW10" s="19"/>
    </row>
    <row r="11" spans="1:131" s="1" customFormat="1" ht="16.5" customHeight="1" x14ac:dyDescent="0.2">
      <c r="A11" s="17"/>
      <c r="B11" s="18" t="s">
        <v>12</v>
      </c>
      <c r="C11" s="173" t="s">
        <v>209</v>
      </c>
      <c r="D11" s="203"/>
      <c r="E11" s="173" t="s">
        <v>215</v>
      </c>
      <c r="F11" s="174"/>
      <c r="G11" s="173" t="s">
        <v>213</v>
      </c>
      <c r="H11" s="174"/>
      <c r="I11" s="173" t="s">
        <v>209</v>
      </c>
      <c r="J11" s="174"/>
      <c r="K11" s="173" t="s">
        <v>209</v>
      </c>
      <c r="L11" s="174"/>
      <c r="M11" s="173"/>
      <c r="N11" s="174"/>
      <c r="O11" s="173" t="s">
        <v>209</v>
      </c>
      <c r="P11" s="174"/>
      <c r="Q11" s="173"/>
      <c r="R11" s="174"/>
      <c r="S11" s="173" t="s">
        <v>209</v>
      </c>
      <c r="T11" s="174"/>
      <c r="U11" s="173"/>
      <c r="V11" s="174"/>
      <c r="W11" s="173" t="s">
        <v>210</v>
      </c>
      <c r="X11" s="174"/>
      <c r="Y11" s="173" t="s">
        <v>210</v>
      </c>
      <c r="Z11" s="174"/>
      <c r="AA11" s="173" t="s">
        <v>210</v>
      </c>
      <c r="AB11" s="174"/>
      <c r="AC11" s="173" t="s">
        <v>214</v>
      </c>
      <c r="AD11" s="174"/>
      <c r="AE11" s="173" t="s">
        <v>213</v>
      </c>
      <c r="AF11" s="174"/>
      <c r="AG11" s="173" t="s">
        <v>209</v>
      </c>
      <c r="AH11" s="174"/>
      <c r="AI11" s="173"/>
      <c r="AJ11" s="174"/>
      <c r="AK11" s="173" t="s">
        <v>213</v>
      </c>
      <c r="AL11" s="174"/>
      <c r="AM11" s="173" t="s">
        <v>213</v>
      </c>
      <c r="AN11" s="174"/>
      <c r="AO11" s="173" t="s">
        <v>213</v>
      </c>
      <c r="AP11" s="174"/>
      <c r="AQ11" s="173" t="s">
        <v>213</v>
      </c>
      <c r="AR11" s="174"/>
      <c r="AS11" s="173" t="s">
        <v>213</v>
      </c>
      <c r="AT11" s="174"/>
      <c r="AU11" s="173" t="s">
        <v>209</v>
      </c>
      <c r="AV11" s="174"/>
      <c r="AW11" s="173"/>
      <c r="AX11" s="174"/>
      <c r="AY11" s="173" t="s">
        <v>212</v>
      </c>
      <c r="AZ11" s="174"/>
      <c r="BA11" s="173" t="s">
        <v>212</v>
      </c>
      <c r="BB11" s="174"/>
      <c r="BC11" s="173"/>
      <c r="BD11" s="174"/>
      <c r="BE11" s="173" t="s">
        <v>203</v>
      </c>
      <c r="BF11" s="174"/>
      <c r="BG11" s="173" t="s">
        <v>203</v>
      </c>
      <c r="BH11" s="174"/>
      <c r="BI11" s="173"/>
      <c r="BJ11" s="174"/>
      <c r="BK11" s="173" t="s">
        <v>209</v>
      </c>
      <c r="BL11" s="174"/>
      <c r="BM11" s="173"/>
      <c r="BN11" s="174"/>
      <c r="BO11" s="173" t="s">
        <v>212</v>
      </c>
      <c r="BP11" s="174"/>
      <c r="BQ11" s="173" t="s">
        <v>212</v>
      </c>
      <c r="BR11" s="174"/>
      <c r="BS11" s="173" t="s">
        <v>212</v>
      </c>
      <c r="BT11" s="174"/>
      <c r="BU11" s="173" t="s">
        <v>212</v>
      </c>
      <c r="BV11" s="174"/>
      <c r="BW11" s="173" t="s">
        <v>212</v>
      </c>
      <c r="BX11" s="174"/>
      <c r="BY11" s="173" t="s">
        <v>212</v>
      </c>
      <c r="BZ11" s="174"/>
      <c r="CA11" s="173" t="s">
        <v>212</v>
      </c>
      <c r="CB11" s="174"/>
      <c r="CC11" s="173" t="s">
        <v>212</v>
      </c>
      <c r="CD11" s="174"/>
      <c r="CE11" s="173" t="s">
        <v>212</v>
      </c>
      <c r="CF11" s="174"/>
      <c r="CG11" s="173" t="s">
        <v>212</v>
      </c>
      <c r="CH11" s="174"/>
      <c r="CI11" s="173" t="s">
        <v>212</v>
      </c>
      <c r="CJ11" s="174"/>
      <c r="CK11" s="173" t="s">
        <v>212</v>
      </c>
      <c r="CL11" s="174"/>
      <c r="CM11" s="173" t="s">
        <v>212</v>
      </c>
      <c r="CN11" s="174"/>
      <c r="CO11" s="173" t="s">
        <v>212</v>
      </c>
      <c r="CP11" s="174"/>
      <c r="CQ11" s="173" t="s">
        <v>212</v>
      </c>
      <c r="CR11" s="174"/>
      <c r="CS11" s="173" t="s">
        <v>212</v>
      </c>
      <c r="CT11" s="174"/>
      <c r="CU11" s="173" t="s">
        <v>212</v>
      </c>
      <c r="CV11" s="174"/>
      <c r="CW11" s="173" t="s">
        <v>212</v>
      </c>
      <c r="CX11" s="174"/>
      <c r="CY11" s="173" t="s">
        <v>212</v>
      </c>
      <c r="CZ11" s="174"/>
      <c r="DA11" s="173" t="s">
        <v>212</v>
      </c>
      <c r="DB11" s="174"/>
      <c r="DC11" s="173" t="s">
        <v>212</v>
      </c>
      <c r="DD11" s="174"/>
      <c r="DE11" s="173" t="s">
        <v>212</v>
      </c>
      <c r="DF11" s="174"/>
      <c r="DG11" s="173" t="s">
        <v>212</v>
      </c>
      <c r="DH11" s="174"/>
      <c r="DI11" s="173" t="s">
        <v>212</v>
      </c>
      <c r="DJ11" s="174"/>
      <c r="DK11" s="173" t="s">
        <v>212</v>
      </c>
      <c r="DL11" s="174"/>
      <c r="DM11" s="173" t="s">
        <v>212</v>
      </c>
      <c r="DN11" s="174"/>
      <c r="DO11" s="173" t="s">
        <v>212</v>
      </c>
      <c r="DP11" s="174"/>
      <c r="DQ11" s="173"/>
      <c r="DR11" s="174"/>
      <c r="DS11" s="173"/>
      <c r="DT11" s="174"/>
      <c r="DU11" s="135"/>
      <c r="DV11" s="136"/>
      <c r="DW11" s="19"/>
    </row>
    <row r="12" spans="1:131" ht="25.5" customHeight="1" x14ac:dyDescent="0.2">
      <c r="A12" s="113"/>
      <c r="B12" s="18" t="s">
        <v>13</v>
      </c>
      <c r="C12" s="173">
        <v>30</v>
      </c>
      <c r="D12" s="204"/>
      <c r="E12" s="173">
        <v>30</v>
      </c>
      <c r="F12" s="174"/>
      <c r="G12" s="173">
        <v>4</v>
      </c>
      <c r="H12" s="204"/>
      <c r="I12" s="173">
        <v>30</v>
      </c>
      <c r="J12" s="174"/>
      <c r="K12" s="173">
        <v>30</v>
      </c>
      <c r="L12" s="174"/>
      <c r="M12" s="173"/>
      <c r="N12" s="204"/>
      <c r="O12" s="173">
        <v>30</v>
      </c>
      <c r="P12" s="174"/>
      <c r="Q12" s="173"/>
      <c r="R12" s="204"/>
      <c r="S12" s="173">
        <v>30</v>
      </c>
      <c r="T12" s="174"/>
      <c r="U12" s="173"/>
      <c r="V12" s="204"/>
      <c r="W12" s="173">
        <v>8</v>
      </c>
      <c r="X12" s="204"/>
      <c r="Y12" s="173">
        <v>8</v>
      </c>
      <c r="Z12" s="204"/>
      <c r="AA12" s="173">
        <v>8</v>
      </c>
      <c r="AB12" s="204"/>
      <c r="AC12" s="173"/>
      <c r="AD12" s="174"/>
      <c r="AE12" s="173">
        <v>4</v>
      </c>
      <c r="AF12" s="174"/>
      <c r="AG12" s="173">
        <v>30</v>
      </c>
      <c r="AH12" s="174"/>
      <c r="AI12" s="173"/>
      <c r="AJ12" s="174"/>
      <c r="AK12" s="173">
        <v>4</v>
      </c>
      <c r="AL12" s="174"/>
      <c r="AM12" s="173">
        <v>4</v>
      </c>
      <c r="AN12" s="174"/>
      <c r="AO12" s="173">
        <v>4</v>
      </c>
      <c r="AP12" s="174"/>
      <c r="AQ12" s="173">
        <v>4</v>
      </c>
      <c r="AR12" s="174"/>
      <c r="AS12" s="173">
        <v>4</v>
      </c>
      <c r="AT12" s="174"/>
      <c r="AU12" s="173">
        <v>30</v>
      </c>
      <c r="AV12" s="174"/>
      <c r="AW12" s="173"/>
      <c r="AX12" s="174"/>
      <c r="AY12" s="173">
        <v>1</v>
      </c>
      <c r="AZ12" s="174"/>
      <c r="BA12" s="173">
        <v>1</v>
      </c>
      <c r="BB12" s="174"/>
      <c r="BC12" s="173"/>
      <c r="BD12" s="174"/>
      <c r="BE12" s="173"/>
      <c r="BF12" s="174"/>
      <c r="BG12" s="173"/>
      <c r="BH12" s="174"/>
      <c r="BI12" s="173"/>
      <c r="BJ12" s="174"/>
      <c r="BK12" s="173">
        <v>30</v>
      </c>
      <c r="BL12" s="174"/>
      <c r="BM12" s="173"/>
      <c r="BN12" s="174"/>
      <c r="BO12" s="173">
        <v>1</v>
      </c>
      <c r="BP12" s="174"/>
      <c r="BQ12" s="173">
        <v>1</v>
      </c>
      <c r="BR12" s="174"/>
      <c r="BS12" s="173">
        <v>1</v>
      </c>
      <c r="BT12" s="174"/>
      <c r="BU12" s="173">
        <v>1</v>
      </c>
      <c r="BV12" s="174"/>
      <c r="BW12" s="173">
        <v>1</v>
      </c>
      <c r="BX12" s="174"/>
      <c r="BY12" s="173">
        <v>1</v>
      </c>
      <c r="BZ12" s="174"/>
      <c r="CA12" s="173">
        <v>1</v>
      </c>
      <c r="CB12" s="174"/>
      <c r="CC12" s="173">
        <v>1</v>
      </c>
      <c r="CD12" s="174"/>
      <c r="CE12" s="173">
        <v>1</v>
      </c>
      <c r="CF12" s="174"/>
      <c r="CG12" s="173">
        <v>1</v>
      </c>
      <c r="CH12" s="174"/>
      <c r="CI12" s="173">
        <v>1</v>
      </c>
      <c r="CJ12" s="174"/>
      <c r="CK12" s="173">
        <v>1</v>
      </c>
      <c r="CL12" s="174"/>
      <c r="CM12" s="173">
        <v>1</v>
      </c>
      <c r="CN12" s="174"/>
      <c r="CO12" s="173">
        <v>1</v>
      </c>
      <c r="CP12" s="174"/>
      <c r="CQ12" s="173">
        <v>1</v>
      </c>
      <c r="CR12" s="174"/>
      <c r="CS12" s="173">
        <v>1</v>
      </c>
      <c r="CT12" s="174"/>
      <c r="CU12" s="173">
        <v>1</v>
      </c>
      <c r="CV12" s="174"/>
      <c r="CW12" s="173">
        <v>1</v>
      </c>
      <c r="CX12" s="174"/>
      <c r="CY12" s="173">
        <v>1</v>
      </c>
      <c r="CZ12" s="174"/>
      <c r="DA12" s="173">
        <v>1</v>
      </c>
      <c r="DB12" s="174"/>
      <c r="DC12" s="173">
        <v>1</v>
      </c>
      <c r="DD12" s="174"/>
      <c r="DE12" s="173">
        <v>1</v>
      </c>
      <c r="DF12" s="174"/>
      <c r="DG12" s="173">
        <v>1</v>
      </c>
      <c r="DH12" s="174"/>
      <c r="DI12" s="173">
        <v>1</v>
      </c>
      <c r="DJ12" s="174"/>
      <c r="DK12" s="173">
        <v>1</v>
      </c>
      <c r="DL12" s="174"/>
      <c r="DM12" s="173">
        <v>1</v>
      </c>
      <c r="DN12" s="174"/>
      <c r="DO12" s="173">
        <v>1</v>
      </c>
      <c r="DP12" s="174"/>
      <c r="DQ12" s="173"/>
      <c r="DR12" s="174"/>
      <c r="DS12" s="173"/>
      <c r="DT12" s="174"/>
      <c r="DU12" s="207"/>
      <c r="DV12" s="208"/>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BS12:BT12"/>
    <mergeCell ref="BM9:BN9"/>
    <mergeCell ref="BO9:BP9"/>
    <mergeCell ref="BM10:BN10"/>
    <mergeCell ref="BM11:BN11"/>
    <mergeCell ref="BQ12:BR12"/>
    <mergeCell ref="BQ11:BR11"/>
    <mergeCell ref="BO10:BP10"/>
    <mergeCell ref="BM12:BN12"/>
    <mergeCell ref="BO12:BP12"/>
    <mergeCell ref="BQ9:BR9"/>
    <mergeCell ref="BS9:BT9"/>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C12:BD12"/>
    <mergeCell ref="BG12:BH12"/>
    <mergeCell ref="BG11:BH11"/>
    <mergeCell ref="BI10:BJ10"/>
    <mergeCell ref="BG10:BH10"/>
    <mergeCell ref="BI11:BJ11"/>
    <mergeCell ref="BE11:BF11"/>
    <mergeCell ref="BE12:BF12"/>
    <mergeCell ref="BA12:BB12"/>
    <mergeCell ref="BA11:BB11"/>
    <mergeCell ref="BA10:BB10"/>
    <mergeCell ref="BI12:BJ12"/>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S5:T5"/>
    <mergeCell ref="W5:X5"/>
    <mergeCell ref="Y6:Z6"/>
    <mergeCell ref="W6:X6"/>
    <mergeCell ref="W9:X9"/>
    <mergeCell ref="Y5:Z5"/>
    <mergeCell ref="U5:V5"/>
    <mergeCell ref="W8:X8"/>
    <mergeCell ref="S9:T9"/>
    <mergeCell ref="U8:V8"/>
    <mergeCell ref="U9:V9"/>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DA5:DB5"/>
    <mergeCell ref="CE5:CF5"/>
    <mergeCell ref="BS5:BT5"/>
    <mergeCell ref="CC5:CD5"/>
    <mergeCell ref="CG5:CH5"/>
    <mergeCell ref="CY5:CZ5"/>
    <mergeCell ref="CK5:CL5"/>
    <mergeCell ref="CM5:CN5"/>
    <mergeCell ref="CA5:CB5"/>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DS7:DT7"/>
    <mergeCell ref="DU7:DV7"/>
    <mergeCell ref="DU8:DV8"/>
    <mergeCell ref="DE8:DF8"/>
    <mergeCell ref="DI8:DJ8"/>
    <mergeCell ref="DK8:DL8"/>
    <mergeCell ref="DM7:DN7"/>
    <mergeCell ref="DQ7:DR7"/>
    <mergeCell ref="DO8:DP8"/>
    <mergeCell ref="DQ8:DR8"/>
    <mergeCell ref="DG7:DH7"/>
    <mergeCell ref="DO7:DP7"/>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AE4:AF4"/>
    <mergeCell ref="K4:L4"/>
    <mergeCell ref="AK4:AL4"/>
    <mergeCell ref="AG4:AH4"/>
    <mergeCell ref="AI4:AJ4"/>
    <mergeCell ref="AC4:AD4"/>
    <mergeCell ref="Y4:Z4"/>
    <mergeCell ref="AA4:AB4"/>
    <mergeCell ref="AY4:AZ4"/>
    <mergeCell ref="BA4:BB4"/>
    <mergeCell ref="AM4:AN4"/>
    <mergeCell ref="AO4:AP4"/>
    <mergeCell ref="AS4:AT4"/>
    <mergeCell ref="AU4:AV4"/>
    <mergeCell ref="AW4:AX4"/>
    <mergeCell ref="AQ4:AR4"/>
    <mergeCell ref="BO4:BP4"/>
    <mergeCell ref="BQ4:BR4"/>
    <mergeCell ref="BS4:BT4"/>
    <mergeCell ref="BC4:BD4"/>
    <mergeCell ref="BK4:BL4"/>
    <mergeCell ref="BM4:BN4"/>
    <mergeCell ref="BE4:BF4"/>
    <mergeCell ref="BG4:BH4"/>
    <mergeCell ref="BI4:BJ4"/>
    <mergeCell ref="BU4:BV4"/>
    <mergeCell ref="CS4:CT4"/>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s>
  <phoneticPr fontId="0" type="noConversion"/>
  <conditionalFormatting sqref="DR45 DT45 DV45 BT45">
    <cfRule type="cellIs" dxfId="45"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4" priority="13" stopIfTrue="1" operator="lessThan">
      <formula>F$12</formula>
    </cfRule>
  </conditionalFormatting>
  <conditionalFormatting sqref="F46 H46 J46 T46 V46 P46 R46 X46 N46 Z46">
    <cfRule type="cellIs" dxfId="43" priority="14" stopIfTrue="1" operator="greaterThan">
      <formula>F10</formula>
    </cfRule>
  </conditionalFormatting>
  <conditionalFormatting sqref="F47 H47 J47 T47 V47 P47 R47 X47 N47 Z47">
    <cfRule type="cellIs" dxfId="42"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41"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40"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9" priority="18" stopIfTrue="1">
      <formula>AND(NOT(ISBLANK(C$8)),C15&gt;C$8)</formula>
    </cfRule>
    <cfRule type="expression" dxfId="38"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7"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6" priority="21" stopIfTrue="1" operator="greaterThan">
      <formula>$C$6</formula>
    </cfRule>
  </conditionalFormatting>
  <conditionalFormatting sqref="L45">
    <cfRule type="cellIs" dxfId="35" priority="5" stopIfTrue="1" operator="lessThan">
      <formula>L$12</formula>
    </cfRule>
  </conditionalFormatting>
  <conditionalFormatting sqref="L46">
    <cfRule type="cellIs" dxfId="34" priority="6" stopIfTrue="1" operator="greaterThan">
      <formula>L10</formula>
    </cfRule>
  </conditionalFormatting>
  <conditionalFormatting sqref="L47">
    <cfRule type="cellIs" dxfId="33" priority="7" stopIfTrue="1" operator="greaterThan">
      <formula>L10</formula>
    </cfRule>
  </conditionalFormatting>
  <conditionalFormatting sqref="K15:K44">
    <cfRule type="expression" dxfId="32" priority="8" stopIfTrue="1">
      <formula>AND(NOT(ISBLANK(K$8)),K15&gt;K$8)</formula>
    </cfRule>
    <cfRule type="expression" dxfId="31" priority="9" stopIfTrue="1">
      <formula>AND(NOT(ISBLANK(K$8)),K15&lt;K$9,NOT(ISBLANK(K15)))</formula>
    </cfRule>
  </conditionalFormatting>
  <conditionalFormatting sqref="K45">
    <cfRule type="cellIs" dxfId="30" priority="10" stopIfTrue="1" operator="lessThan">
      <formula>$C$12</formula>
    </cfRule>
  </conditionalFormatting>
  <conditionalFormatting sqref="K46">
    <cfRule type="cellIs" dxfId="29"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8" priority="3" stopIfTrue="1">
      <formula>AND(NOT(ISBLANK(C$8)),C14&gt;C$8)</formula>
    </cfRule>
    <cfRule type="expression" dxfId="27" priority="4" stopIfTrue="1">
      <formula>AND(NOT(ISBLANK(C$8)),C14&lt;C$9,NOT(ISBLANK(C14)))</formula>
    </cfRule>
  </conditionalFormatting>
  <conditionalFormatting sqref="K14">
    <cfRule type="expression" dxfId="26" priority="1" stopIfTrue="1">
      <formula>AND(NOT(ISBLANK(K$8)),K14&gt;K$8)</formula>
    </cfRule>
    <cfRule type="expression" dxfId="25"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9">
        <v>7</v>
      </c>
      <c r="D4" s="210"/>
      <c r="E4" s="209">
        <v>13</v>
      </c>
      <c r="F4" s="210"/>
      <c r="G4" s="209">
        <v>14</v>
      </c>
      <c r="H4" s="210"/>
      <c r="I4" s="209">
        <v>15</v>
      </c>
      <c r="J4" s="210"/>
      <c r="K4" s="209">
        <v>16</v>
      </c>
      <c r="L4" s="210"/>
      <c r="M4" s="209">
        <v>19</v>
      </c>
      <c r="N4" s="210"/>
      <c r="O4" s="209">
        <v>20</v>
      </c>
      <c r="P4" s="210"/>
      <c r="Q4" s="209">
        <v>17</v>
      </c>
      <c r="R4" s="210"/>
      <c r="S4" s="209">
        <v>18</v>
      </c>
      <c r="T4" s="210"/>
      <c r="U4" s="209">
        <v>21</v>
      </c>
      <c r="V4" s="210"/>
      <c r="W4" s="209">
        <v>23</v>
      </c>
      <c r="X4" s="210"/>
      <c r="Y4" s="209">
        <v>26</v>
      </c>
      <c r="Z4" s="210"/>
      <c r="AA4" s="209">
        <v>29</v>
      </c>
      <c r="AB4" s="210"/>
      <c r="AC4" s="209">
        <v>38</v>
      </c>
      <c r="AD4" s="210"/>
      <c r="AE4" s="209">
        <v>33</v>
      </c>
      <c r="AF4" s="210"/>
      <c r="AG4" s="209">
        <v>33</v>
      </c>
      <c r="AH4" s="210"/>
      <c r="AI4" s="209">
        <v>31</v>
      </c>
      <c r="AJ4" s="210"/>
      <c r="AK4" s="209">
        <v>35</v>
      </c>
      <c r="AL4" s="210"/>
      <c r="AM4" s="209">
        <v>37</v>
      </c>
      <c r="AN4" s="210"/>
      <c r="AO4" s="209">
        <v>39</v>
      </c>
      <c r="AP4" s="210"/>
      <c r="AQ4" s="209">
        <v>43</v>
      </c>
      <c r="AR4" s="210"/>
      <c r="AS4" s="209">
        <v>45</v>
      </c>
      <c r="AT4" s="210"/>
      <c r="AU4" s="209">
        <v>45</v>
      </c>
      <c r="AV4" s="210"/>
      <c r="AW4" s="209">
        <v>40</v>
      </c>
      <c r="AX4" s="210"/>
      <c r="AY4" s="209">
        <v>42</v>
      </c>
      <c r="AZ4" s="210"/>
      <c r="BA4" s="209">
        <v>50</v>
      </c>
      <c r="BB4" s="210"/>
      <c r="BC4" s="209">
        <v>46</v>
      </c>
      <c r="BD4" s="210"/>
      <c r="BE4" s="209">
        <v>47</v>
      </c>
      <c r="BF4" s="210"/>
      <c r="BG4" s="209">
        <v>48</v>
      </c>
      <c r="BH4" s="210"/>
      <c r="BI4" s="209">
        <v>53</v>
      </c>
      <c r="BJ4" s="210"/>
      <c r="BK4" s="209">
        <v>53</v>
      </c>
      <c r="BL4" s="210"/>
      <c r="BM4" s="209">
        <v>54</v>
      </c>
      <c r="BN4" s="210"/>
      <c r="BO4" s="209">
        <v>55</v>
      </c>
      <c r="BP4" s="210"/>
      <c r="BQ4" s="209">
        <v>56</v>
      </c>
      <c r="BR4" s="210"/>
      <c r="BS4" s="209">
        <v>71</v>
      </c>
      <c r="BT4" s="210"/>
      <c r="BU4" s="209">
        <v>63</v>
      </c>
      <c r="BV4" s="210"/>
      <c r="BW4" s="209">
        <v>64</v>
      </c>
      <c r="BX4" s="210"/>
      <c r="BY4" s="209">
        <v>65</v>
      </c>
      <c r="BZ4" s="210"/>
      <c r="CA4" s="209">
        <v>66</v>
      </c>
      <c r="CB4" s="210"/>
      <c r="CC4" s="209">
        <v>67</v>
      </c>
      <c r="CD4" s="210"/>
      <c r="CE4" s="209">
        <v>68</v>
      </c>
      <c r="CF4" s="210"/>
      <c r="CG4" s="209">
        <v>69</v>
      </c>
      <c r="CH4" s="210"/>
      <c r="CI4" s="209">
        <v>78</v>
      </c>
      <c r="CJ4" s="210"/>
      <c r="CK4" s="209">
        <v>79</v>
      </c>
      <c r="CL4" s="210"/>
      <c r="CM4" s="209">
        <v>74</v>
      </c>
      <c r="CN4" s="210"/>
      <c r="CO4" s="209">
        <v>82</v>
      </c>
      <c r="CP4" s="210"/>
      <c r="CQ4" s="209">
        <v>72</v>
      </c>
      <c r="CR4" s="210"/>
      <c r="CS4" s="209">
        <v>76</v>
      </c>
      <c r="CT4" s="210"/>
      <c r="CU4" s="209">
        <v>83</v>
      </c>
      <c r="CV4" s="210"/>
      <c r="CW4" s="209">
        <v>73</v>
      </c>
      <c r="CX4" s="210"/>
      <c r="CY4" s="209">
        <v>80</v>
      </c>
      <c r="CZ4" s="210"/>
      <c r="DA4" s="209">
        <v>70</v>
      </c>
      <c r="DB4" s="210"/>
      <c r="DC4" s="209">
        <v>75</v>
      </c>
      <c r="DD4" s="210"/>
      <c r="DE4" s="209">
        <v>77</v>
      </c>
      <c r="DF4" s="210"/>
      <c r="DG4" s="209">
        <v>59</v>
      </c>
      <c r="DH4" s="210"/>
      <c r="DI4" s="209">
        <v>81</v>
      </c>
      <c r="DJ4" s="210"/>
      <c r="DK4" s="209">
        <v>62</v>
      </c>
      <c r="DL4" s="210"/>
      <c r="DM4" s="209">
        <v>84</v>
      </c>
      <c r="DN4" s="210"/>
      <c r="DO4" s="209">
        <v>85</v>
      </c>
      <c r="DP4" s="210"/>
      <c r="DQ4" s="209">
        <v>87</v>
      </c>
      <c r="DR4" s="210"/>
      <c r="DS4" s="209"/>
      <c r="DT4" s="210"/>
      <c r="DU4" s="17"/>
      <c r="DV4" s="214"/>
      <c r="DW4" s="214"/>
      <c r="DX4" s="214"/>
      <c r="DY4" s="214"/>
      <c r="DZ4" s="214"/>
      <c r="EA4" s="214"/>
      <c r="EB4" s="214"/>
      <c r="EC4" s="214"/>
      <c r="ED4" s="214"/>
      <c r="EE4" s="214"/>
      <c r="EF4" s="214"/>
      <c r="EG4" s="214"/>
      <c r="EH4" s="214"/>
      <c r="EI4" s="214"/>
      <c r="EJ4" s="214"/>
      <c r="EK4" s="214"/>
      <c r="EL4" s="214"/>
      <c r="EM4" s="214"/>
      <c r="EN4" s="214"/>
      <c r="EO4" s="214"/>
      <c r="EP4" s="86"/>
      <c r="EQ4" s="86"/>
      <c r="ER4" s="86"/>
      <c r="ES4" s="86"/>
      <c r="ET4" s="86"/>
      <c r="EU4" s="86"/>
    </row>
    <row r="5" spans="1:151" s="1" customFormat="1" ht="24.75" customHeight="1" x14ac:dyDescent="0.2">
      <c r="A5" s="17"/>
      <c r="B5" s="18" t="s">
        <v>10</v>
      </c>
      <c r="C5" s="173" t="s">
        <v>137</v>
      </c>
      <c r="D5" s="174"/>
      <c r="E5" s="173" t="s">
        <v>97</v>
      </c>
      <c r="F5" s="174"/>
      <c r="G5" s="173" t="s">
        <v>98</v>
      </c>
      <c r="H5" s="174"/>
      <c r="I5" s="173" t="s">
        <v>100</v>
      </c>
      <c r="J5" s="174"/>
      <c r="K5" s="173" t="s">
        <v>99</v>
      </c>
      <c r="L5" s="174"/>
      <c r="M5" s="173" t="s">
        <v>103</v>
      </c>
      <c r="N5" s="174"/>
      <c r="O5" s="173" t="s">
        <v>104</v>
      </c>
      <c r="P5" s="174"/>
      <c r="Q5" s="173" t="s">
        <v>101</v>
      </c>
      <c r="R5" s="174"/>
      <c r="S5" s="173" t="s">
        <v>102</v>
      </c>
      <c r="T5" s="174"/>
      <c r="U5" s="173" t="s">
        <v>36</v>
      </c>
      <c r="V5" s="174"/>
      <c r="W5" s="173" t="s">
        <v>93</v>
      </c>
      <c r="X5" s="174"/>
      <c r="Y5" s="173" t="s">
        <v>194</v>
      </c>
      <c r="Z5" s="174"/>
      <c r="AA5" s="173" t="s">
        <v>195</v>
      </c>
      <c r="AB5" s="174"/>
      <c r="AC5" s="173" t="s">
        <v>17</v>
      </c>
      <c r="AD5" s="174"/>
      <c r="AE5" s="173" t="s">
        <v>105</v>
      </c>
      <c r="AF5" s="174"/>
      <c r="AG5" s="173" t="s">
        <v>196</v>
      </c>
      <c r="AH5" s="174"/>
      <c r="AI5" s="173" t="s">
        <v>163</v>
      </c>
      <c r="AJ5" s="174"/>
      <c r="AK5" s="173" t="s">
        <v>197</v>
      </c>
      <c r="AL5" s="174"/>
      <c r="AM5" s="173" t="s">
        <v>198</v>
      </c>
      <c r="AN5" s="174"/>
      <c r="AO5" s="173" t="s">
        <v>251</v>
      </c>
      <c r="AP5" s="174"/>
      <c r="AQ5" s="173" t="s">
        <v>240</v>
      </c>
      <c r="AR5" s="174"/>
      <c r="AS5" s="173" t="s">
        <v>107</v>
      </c>
      <c r="AT5" s="174"/>
      <c r="AU5" s="173" t="s">
        <v>108</v>
      </c>
      <c r="AV5" s="174"/>
      <c r="AW5" s="173" t="s">
        <v>94</v>
      </c>
      <c r="AX5" s="174"/>
      <c r="AY5" s="173" t="s">
        <v>247</v>
      </c>
      <c r="AZ5" s="174"/>
      <c r="BA5" s="173" t="s">
        <v>91</v>
      </c>
      <c r="BB5" s="174"/>
      <c r="BC5" s="173" t="s">
        <v>6</v>
      </c>
      <c r="BD5" s="174"/>
      <c r="BE5" s="173" t="s">
        <v>8</v>
      </c>
      <c r="BF5" s="174"/>
      <c r="BG5" s="173" t="s">
        <v>7</v>
      </c>
      <c r="BH5" s="174"/>
      <c r="BI5" s="173" t="s">
        <v>109</v>
      </c>
      <c r="BJ5" s="174"/>
      <c r="BK5" s="173" t="s">
        <v>202</v>
      </c>
      <c r="BL5" s="174"/>
      <c r="BM5" s="173" t="s">
        <v>88</v>
      </c>
      <c r="BN5" s="174"/>
      <c r="BO5" s="173" t="s">
        <v>72</v>
      </c>
      <c r="BP5" s="174"/>
      <c r="BQ5" s="173" t="s">
        <v>73</v>
      </c>
      <c r="BR5" s="174"/>
      <c r="BS5" s="173" t="s">
        <v>146</v>
      </c>
      <c r="BT5" s="174"/>
      <c r="BU5" s="173" t="s">
        <v>115</v>
      </c>
      <c r="BV5" s="174"/>
      <c r="BW5" s="173" t="s">
        <v>143</v>
      </c>
      <c r="BX5" s="174"/>
      <c r="BY5" s="173" t="s">
        <v>140</v>
      </c>
      <c r="BZ5" s="174"/>
      <c r="CA5" s="173" t="s">
        <v>139</v>
      </c>
      <c r="CB5" s="174"/>
      <c r="CC5" s="173" t="s">
        <v>141</v>
      </c>
      <c r="CD5" s="174"/>
      <c r="CE5" s="173" t="s">
        <v>142</v>
      </c>
      <c r="CF5" s="174"/>
      <c r="CG5" s="173" t="s">
        <v>144</v>
      </c>
      <c r="CH5" s="174"/>
      <c r="CI5" s="173" t="s">
        <v>129</v>
      </c>
      <c r="CJ5" s="174"/>
      <c r="CK5" s="173" t="s">
        <v>150</v>
      </c>
      <c r="CL5" s="174"/>
      <c r="CM5" s="173" t="s">
        <v>148</v>
      </c>
      <c r="CN5" s="174"/>
      <c r="CO5" s="173" t="s">
        <v>56</v>
      </c>
      <c r="CP5" s="174"/>
      <c r="CQ5" s="173" t="s">
        <v>147</v>
      </c>
      <c r="CR5" s="174"/>
      <c r="CS5" s="173" t="s">
        <v>164</v>
      </c>
      <c r="CT5" s="174"/>
      <c r="CU5" s="173" t="s">
        <v>152</v>
      </c>
      <c r="CV5" s="174"/>
      <c r="CW5" s="173" t="s">
        <v>125</v>
      </c>
      <c r="CX5" s="174"/>
      <c r="CY5" s="173" t="s">
        <v>151</v>
      </c>
      <c r="CZ5" s="174"/>
      <c r="DA5" s="173" t="s">
        <v>145</v>
      </c>
      <c r="DB5" s="174"/>
      <c r="DC5" s="173" t="s">
        <v>80</v>
      </c>
      <c r="DD5" s="174"/>
      <c r="DE5" s="173" t="s">
        <v>149</v>
      </c>
      <c r="DF5" s="174"/>
      <c r="DG5" s="173" t="s">
        <v>74</v>
      </c>
      <c r="DH5" s="174"/>
      <c r="DI5" s="173" t="s">
        <v>90</v>
      </c>
      <c r="DJ5" s="174"/>
      <c r="DK5" s="173" t="s">
        <v>114</v>
      </c>
      <c r="DL5" s="174"/>
      <c r="DM5" s="173" t="s">
        <v>153</v>
      </c>
      <c r="DN5" s="174"/>
      <c r="DO5" s="173" t="s">
        <v>18</v>
      </c>
      <c r="DP5" s="174"/>
      <c r="DQ5" s="173" t="s">
        <v>40</v>
      </c>
      <c r="DR5" s="174"/>
      <c r="DS5" s="199" t="s">
        <v>161</v>
      </c>
      <c r="DT5" s="200"/>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73" t="s">
        <v>2</v>
      </c>
      <c r="D6" s="174"/>
      <c r="E6" s="173" t="s">
        <v>70</v>
      </c>
      <c r="F6" s="174"/>
      <c r="G6" s="173" t="s">
        <v>70</v>
      </c>
      <c r="H6" s="174"/>
      <c r="I6" s="173"/>
      <c r="J6" s="174"/>
      <c r="K6" s="173" t="s">
        <v>162</v>
      </c>
      <c r="L6" s="174"/>
      <c r="M6" s="173" t="s">
        <v>3</v>
      </c>
      <c r="N6" s="174"/>
      <c r="O6" s="173" t="s">
        <v>3</v>
      </c>
      <c r="P6" s="174"/>
      <c r="Q6" s="173" t="s">
        <v>138</v>
      </c>
      <c r="R6" s="174" t="s">
        <v>39</v>
      </c>
      <c r="S6" s="173" t="s">
        <v>138</v>
      </c>
      <c r="T6" s="174" t="s">
        <v>39</v>
      </c>
      <c r="U6" s="173" t="s">
        <v>3</v>
      </c>
      <c r="V6" s="174"/>
      <c r="W6" s="173" t="s">
        <v>3</v>
      </c>
      <c r="X6" s="174"/>
      <c r="Y6" s="173" t="s">
        <v>3</v>
      </c>
      <c r="Z6" s="174"/>
      <c r="AA6" s="173" t="s">
        <v>3</v>
      </c>
      <c r="AB6" s="174"/>
      <c r="AC6" s="173" t="s">
        <v>3</v>
      </c>
      <c r="AD6" s="174"/>
      <c r="AE6" s="173" t="s">
        <v>3</v>
      </c>
      <c r="AF6" s="174"/>
      <c r="AG6" s="173" t="s">
        <v>3</v>
      </c>
      <c r="AH6" s="174"/>
      <c r="AI6" s="173" t="s">
        <v>3</v>
      </c>
      <c r="AJ6" s="174"/>
      <c r="AK6" s="173" t="s">
        <v>3</v>
      </c>
      <c r="AL6" s="174"/>
      <c r="AM6" s="173" t="s">
        <v>3</v>
      </c>
      <c r="AN6" s="174"/>
      <c r="AO6" s="173" t="s">
        <v>3</v>
      </c>
      <c r="AP6" s="174"/>
      <c r="AQ6" s="173" t="s">
        <v>9</v>
      </c>
      <c r="AR6" s="174"/>
      <c r="AS6" s="173" t="s">
        <v>3</v>
      </c>
      <c r="AT6" s="174"/>
      <c r="AU6" s="173" t="s">
        <v>3</v>
      </c>
      <c r="AV6" s="174"/>
      <c r="AW6" s="173" t="s">
        <v>3</v>
      </c>
      <c r="AX6" s="174"/>
      <c r="AY6" s="173" t="s">
        <v>3</v>
      </c>
      <c r="AZ6" s="174"/>
      <c r="BA6" s="173" t="s">
        <v>3</v>
      </c>
      <c r="BB6" s="174"/>
      <c r="BC6" s="173" t="s">
        <v>3</v>
      </c>
      <c r="BD6" s="174"/>
      <c r="BE6" s="173" t="s">
        <v>3</v>
      </c>
      <c r="BF6" s="174"/>
      <c r="BG6" s="173" t="s">
        <v>3</v>
      </c>
      <c r="BH6" s="174"/>
      <c r="BI6" s="173" t="s">
        <v>89</v>
      </c>
      <c r="BJ6" s="174"/>
      <c r="BK6" s="173" t="s">
        <v>89</v>
      </c>
      <c r="BL6" s="174"/>
      <c r="BM6" s="173" t="s">
        <v>3</v>
      </c>
      <c r="BN6" s="174"/>
      <c r="BO6" s="173" t="s">
        <v>3</v>
      </c>
      <c r="BP6" s="174"/>
      <c r="BQ6" s="173" t="s">
        <v>3</v>
      </c>
      <c r="BR6" s="174"/>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t="s">
        <v>3</v>
      </c>
      <c r="DD6" s="174"/>
      <c r="DE6" s="173" t="s">
        <v>3</v>
      </c>
      <c r="DF6" s="174"/>
      <c r="DG6" s="173" t="s">
        <v>3</v>
      </c>
      <c r="DH6" s="174"/>
      <c r="DI6" s="173" t="s">
        <v>3</v>
      </c>
      <c r="DJ6" s="174"/>
      <c r="DK6" s="173" t="s">
        <v>3</v>
      </c>
      <c r="DL6" s="174"/>
      <c r="DM6" s="173" t="s">
        <v>3</v>
      </c>
      <c r="DN6" s="174"/>
      <c r="DO6" s="173"/>
      <c r="DP6" s="174"/>
      <c r="DQ6" s="173"/>
      <c r="DR6" s="174"/>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7"/>
      <c r="D7" s="198"/>
      <c r="E7" s="197"/>
      <c r="F7" s="198"/>
      <c r="G7" s="197"/>
      <c r="H7" s="198"/>
      <c r="I7" s="197"/>
      <c r="J7" s="198" t="s">
        <v>95</v>
      </c>
      <c r="K7" s="197"/>
      <c r="L7" s="198"/>
      <c r="M7" s="197"/>
      <c r="N7" s="198"/>
      <c r="O7" s="197"/>
      <c r="P7" s="198"/>
      <c r="Q7" s="197"/>
      <c r="R7" s="198"/>
      <c r="S7" s="197"/>
      <c r="T7" s="198"/>
      <c r="U7" s="197">
        <v>10</v>
      </c>
      <c r="V7" s="198">
        <v>10</v>
      </c>
      <c r="W7" s="197">
        <v>10</v>
      </c>
      <c r="X7" s="198">
        <v>10</v>
      </c>
      <c r="Y7" s="197">
        <v>70</v>
      </c>
      <c r="Z7" s="198">
        <v>100</v>
      </c>
      <c r="AA7" s="197"/>
      <c r="AB7" s="198"/>
      <c r="AC7" s="197">
        <v>10</v>
      </c>
      <c r="AD7" s="198">
        <v>25</v>
      </c>
      <c r="AE7" s="197">
        <v>1.5</v>
      </c>
      <c r="AF7" s="198">
        <v>20</v>
      </c>
      <c r="AG7" s="197">
        <v>1.5</v>
      </c>
      <c r="AH7" s="198">
        <v>20</v>
      </c>
      <c r="AI7" s="197"/>
      <c r="AJ7" s="198"/>
      <c r="AK7" s="197"/>
      <c r="AL7" s="198"/>
      <c r="AM7" s="197"/>
      <c r="AN7" s="198"/>
      <c r="AO7" s="197">
        <v>1</v>
      </c>
      <c r="AP7" s="198">
        <v>5</v>
      </c>
      <c r="AQ7" s="197">
        <v>200</v>
      </c>
      <c r="AR7" s="198">
        <v>10</v>
      </c>
      <c r="AS7" s="197">
        <v>0.05</v>
      </c>
      <c r="AT7" s="198"/>
      <c r="AU7" s="197">
        <v>0.05</v>
      </c>
      <c r="AV7" s="198"/>
      <c r="AW7" s="197">
        <v>1</v>
      </c>
      <c r="AX7" s="198"/>
      <c r="AY7" s="197">
        <v>0.5</v>
      </c>
      <c r="AZ7" s="198">
        <v>2</v>
      </c>
      <c r="BA7" s="197"/>
      <c r="BB7" s="198">
        <v>2</v>
      </c>
      <c r="BC7" s="197"/>
      <c r="BD7" s="198"/>
      <c r="BE7" s="197">
        <v>5.0000000000000001E-3</v>
      </c>
      <c r="BF7" s="198"/>
      <c r="BG7" s="197"/>
      <c r="BH7" s="198"/>
      <c r="BI7" s="197"/>
      <c r="BJ7" s="198">
        <v>1.4</v>
      </c>
      <c r="BK7" s="197"/>
      <c r="BL7" s="198">
        <v>1.4</v>
      </c>
      <c r="BM7" s="197">
        <v>400</v>
      </c>
      <c r="BN7" s="198">
        <v>250</v>
      </c>
      <c r="BO7" s="197">
        <v>200</v>
      </c>
      <c r="BP7" s="198">
        <v>150</v>
      </c>
      <c r="BQ7" s="197"/>
      <c r="BR7" s="198">
        <v>0.4</v>
      </c>
      <c r="BS7" s="197">
        <v>0.01</v>
      </c>
      <c r="BT7" s="198">
        <v>0.1</v>
      </c>
      <c r="BU7" s="197">
        <v>5.0000000000000001E-3</v>
      </c>
      <c r="BV7" s="198">
        <v>0.01</v>
      </c>
      <c r="BW7" s="197">
        <v>0.02</v>
      </c>
      <c r="BX7" s="198">
        <v>0.2</v>
      </c>
      <c r="BY7" s="197">
        <v>0.05</v>
      </c>
      <c r="BZ7" s="198">
        <v>0.2</v>
      </c>
      <c r="CA7" s="197">
        <v>8.0000000000000002E-3</v>
      </c>
      <c r="CB7" s="198">
        <v>0.1</v>
      </c>
      <c r="CC7" s="197">
        <v>0.2</v>
      </c>
      <c r="CD7" s="198">
        <v>2</v>
      </c>
      <c r="CE7" s="197">
        <v>5.0000000000000001E-4</v>
      </c>
      <c r="CF7" s="198">
        <v>2E-3</v>
      </c>
      <c r="CG7" s="197">
        <v>0.05</v>
      </c>
      <c r="CH7" s="198">
        <v>0.1</v>
      </c>
      <c r="CI7" s="197"/>
      <c r="CJ7" s="198">
        <v>0.02</v>
      </c>
      <c r="CK7" s="197"/>
      <c r="CL7" s="198">
        <v>2</v>
      </c>
      <c r="CM7" s="197"/>
      <c r="CN7" s="198">
        <v>0.2</v>
      </c>
      <c r="CO7" s="197"/>
      <c r="CP7" s="198">
        <v>5</v>
      </c>
      <c r="CQ7" s="197"/>
      <c r="CR7" s="198">
        <v>0.01</v>
      </c>
      <c r="CS7" s="197"/>
      <c r="CT7" s="198">
        <v>0.1</v>
      </c>
      <c r="CU7" s="197"/>
      <c r="CV7" s="198">
        <v>0.1</v>
      </c>
      <c r="CW7" s="197"/>
      <c r="CX7" s="198">
        <v>0.05</v>
      </c>
      <c r="CY7" s="197"/>
      <c r="CZ7" s="198">
        <v>2.5</v>
      </c>
      <c r="DA7" s="197"/>
      <c r="DB7" s="198"/>
      <c r="DC7" s="197"/>
      <c r="DD7" s="198"/>
      <c r="DE7" s="197"/>
      <c r="DF7" s="198"/>
      <c r="DG7" s="197"/>
      <c r="DH7" s="198"/>
      <c r="DI7" s="197"/>
      <c r="DJ7" s="198"/>
      <c r="DK7" s="197"/>
      <c r="DL7" s="198"/>
      <c r="DM7" s="197"/>
      <c r="DN7" s="198"/>
      <c r="DO7" s="197"/>
      <c r="DP7" s="198"/>
      <c r="DQ7" s="197"/>
      <c r="DR7" s="198"/>
      <c r="DS7" s="197"/>
      <c r="DT7" s="198"/>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7"/>
      <c r="D8" s="198"/>
      <c r="E8" s="197"/>
      <c r="F8" s="198"/>
      <c r="G8" s="197"/>
      <c r="H8" s="198"/>
      <c r="I8" s="197">
        <v>8.5</v>
      </c>
      <c r="J8" s="198"/>
      <c r="K8" s="197">
        <v>8.5</v>
      </c>
      <c r="L8" s="198"/>
      <c r="M8" s="197"/>
      <c r="N8" s="198"/>
      <c r="O8" s="197"/>
      <c r="P8" s="198"/>
      <c r="Q8" s="197"/>
      <c r="R8" s="198"/>
      <c r="S8" s="197"/>
      <c r="T8" s="198"/>
      <c r="U8" s="197">
        <v>15</v>
      </c>
      <c r="V8" s="198"/>
      <c r="W8" s="197">
        <v>15</v>
      </c>
      <c r="X8" s="198"/>
      <c r="Y8" s="197">
        <v>100</v>
      </c>
      <c r="Z8" s="198"/>
      <c r="AA8" s="197"/>
      <c r="AB8" s="198"/>
      <c r="AC8" s="197">
        <v>15</v>
      </c>
      <c r="AD8" s="198"/>
      <c r="AE8" s="197">
        <v>2.5</v>
      </c>
      <c r="AF8" s="198"/>
      <c r="AG8" s="197">
        <v>2.5</v>
      </c>
      <c r="AH8" s="198"/>
      <c r="AI8" s="197"/>
      <c r="AJ8" s="198"/>
      <c r="AK8" s="197"/>
      <c r="AL8" s="198"/>
      <c r="AM8" s="197"/>
      <c r="AN8" s="198"/>
      <c r="AO8" s="197">
        <v>2</v>
      </c>
      <c r="AP8" s="198"/>
      <c r="AQ8" s="197">
        <v>800</v>
      </c>
      <c r="AR8" s="198"/>
      <c r="AS8" s="197">
        <v>0.1</v>
      </c>
      <c r="AT8" s="198"/>
      <c r="AU8" s="197">
        <v>0.1</v>
      </c>
      <c r="AV8" s="198"/>
      <c r="AW8" s="197">
        <v>1.5</v>
      </c>
      <c r="AX8" s="198"/>
      <c r="AY8" s="197">
        <v>1</v>
      </c>
      <c r="AZ8" s="198"/>
      <c r="BA8" s="197"/>
      <c r="BB8" s="198"/>
      <c r="BC8" s="197"/>
      <c r="BD8" s="198"/>
      <c r="BE8" s="197">
        <v>0.01</v>
      </c>
      <c r="BF8" s="198"/>
      <c r="BG8" s="197"/>
      <c r="BH8" s="198"/>
      <c r="BI8" s="197"/>
      <c r="BJ8" s="198"/>
      <c r="BK8" s="197"/>
      <c r="BL8" s="198"/>
      <c r="BM8" s="197">
        <v>480</v>
      </c>
      <c r="BN8" s="198"/>
      <c r="BO8" s="197">
        <v>240</v>
      </c>
      <c r="BP8" s="198"/>
      <c r="BQ8" s="197"/>
      <c r="BR8" s="198"/>
      <c r="BS8" s="197">
        <v>0.05</v>
      </c>
      <c r="BT8" s="198"/>
      <c r="BU8" s="197">
        <v>2.5000000000000001E-2</v>
      </c>
      <c r="BV8" s="198"/>
      <c r="BW8" s="197">
        <v>0.1</v>
      </c>
      <c r="BX8" s="198"/>
      <c r="BY8" s="197">
        <v>0.25</v>
      </c>
      <c r="BZ8" s="198"/>
      <c r="CA8" s="197">
        <v>0.04</v>
      </c>
      <c r="CB8" s="198"/>
      <c r="CC8" s="197">
        <v>1</v>
      </c>
      <c r="CD8" s="198"/>
      <c r="CE8" s="197">
        <v>2.5000000000000001E-3</v>
      </c>
      <c r="CF8" s="198"/>
      <c r="CG8" s="197">
        <v>0.25</v>
      </c>
      <c r="CH8" s="198"/>
      <c r="CI8" s="197"/>
      <c r="CJ8" s="198"/>
      <c r="CK8" s="197"/>
      <c r="CL8" s="198"/>
      <c r="CM8" s="197"/>
      <c r="CN8" s="198"/>
      <c r="CO8" s="197"/>
      <c r="CP8" s="198"/>
      <c r="CQ8" s="197"/>
      <c r="CR8" s="198"/>
      <c r="CS8" s="197"/>
      <c r="CT8" s="198"/>
      <c r="CU8" s="197"/>
      <c r="CV8" s="198"/>
      <c r="CW8" s="197"/>
      <c r="CX8" s="198"/>
      <c r="CY8" s="197"/>
      <c r="CZ8" s="198"/>
      <c r="DA8" s="197"/>
      <c r="DB8" s="198"/>
      <c r="DC8" s="197"/>
      <c r="DD8" s="198"/>
      <c r="DE8" s="197"/>
      <c r="DF8" s="198"/>
      <c r="DG8" s="197"/>
      <c r="DH8" s="198"/>
      <c r="DI8" s="197"/>
      <c r="DJ8" s="198"/>
      <c r="DK8" s="197"/>
      <c r="DL8" s="198"/>
      <c r="DM8" s="197"/>
      <c r="DN8" s="198"/>
      <c r="DO8" s="197"/>
      <c r="DP8" s="198"/>
      <c r="DQ8" s="197"/>
      <c r="DR8" s="198"/>
      <c r="DS8" s="197"/>
      <c r="DT8" s="198"/>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7"/>
      <c r="D9" s="198"/>
      <c r="E9" s="197"/>
      <c r="F9" s="198"/>
      <c r="G9" s="197"/>
      <c r="H9" s="198"/>
      <c r="I9" s="212">
        <v>7</v>
      </c>
      <c r="J9" s="213"/>
      <c r="K9" s="212">
        <v>7</v>
      </c>
      <c r="L9" s="213"/>
      <c r="M9" s="197">
        <v>3</v>
      </c>
      <c r="N9" s="198"/>
      <c r="O9" s="197">
        <v>3</v>
      </c>
      <c r="P9" s="198"/>
      <c r="Q9" s="197"/>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32"/>
      <c r="DT9" s="133"/>
      <c r="DU9" s="19"/>
    </row>
    <row r="10" spans="1:151" s="1" customFormat="1" ht="22.5" customHeight="1" x14ac:dyDescent="0.2">
      <c r="A10" s="17"/>
      <c r="B10" s="18" t="s">
        <v>71</v>
      </c>
      <c r="C10" s="173" t="s">
        <v>82</v>
      </c>
      <c r="D10" s="203"/>
      <c r="E10" s="173" t="s">
        <v>199</v>
      </c>
      <c r="F10" s="174"/>
      <c r="G10" s="173" t="s">
        <v>75</v>
      </c>
      <c r="H10" s="174"/>
      <c r="I10" s="173" t="s">
        <v>199</v>
      </c>
      <c r="J10" s="174"/>
      <c r="K10" s="173" t="s">
        <v>75</v>
      </c>
      <c r="L10" s="174"/>
      <c r="M10" s="173" t="s">
        <v>200</v>
      </c>
      <c r="N10" s="174"/>
      <c r="O10" s="173" t="s">
        <v>75</v>
      </c>
      <c r="P10" s="174"/>
      <c r="Q10" s="173" t="s">
        <v>200</v>
      </c>
      <c r="R10" s="174"/>
      <c r="S10" s="173" t="s">
        <v>75</v>
      </c>
      <c r="T10" s="174"/>
      <c r="U10" s="173" t="s">
        <v>86</v>
      </c>
      <c r="V10" s="174"/>
      <c r="W10" s="173" t="s">
        <v>85</v>
      </c>
      <c r="X10" s="174"/>
      <c r="Y10" s="173" t="s">
        <v>86</v>
      </c>
      <c r="Z10" s="174"/>
      <c r="AA10" s="173" t="s">
        <v>85</v>
      </c>
      <c r="AB10" s="174"/>
      <c r="AC10" s="173" t="s">
        <v>191</v>
      </c>
      <c r="AD10" s="174"/>
      <c r="AE10" s="173" t="s">
        <v>200</v>
      </c>
      <c r="AF10" s="174"/>
      <c r="AG10" s="173" t="s">
        <v>86</v>
      </c>
      <c r="AH10" s="174"/>
      <c r="AI10" s="173" t="s">
        <v>85</v>
      </c>
      <c r="AJ10" s="174"/>
      <c r="AK10" s="173" t="s">
        <v>86</v>
      </c>
      <c r="AL10" s="174"/>
      <c r="AM10" s="173" t="s">
        <v>86</v>
      </c>
      <c r="AN10" s="174"/>
      <c r="AO10" s="173" t="s">
        <v>85</v>
      </c>
      <c r="AP10" s="174"/>
      <c r="AQ10" s="173" t="s">
        <v>76</v>
      </c>
      <c r="AR10" s="174"/>
      <c r="AS10" s="173" t="s">
        <v>200</v>
      </c>
      <c r="AT10" s="174"/>
      <c r="AU10" s="173" t="s">
        <v>75</v>
      </c>
      <c r="AV10" s="174"/>
      <c r="AW10" s="173" t="s">
        <v>75</v>
      </c>
      <c r="AX10" s="174"/>
      <c r="AY10" s="173" t="s">
        <v>85</v>
      </c>
      <c r="AZ10" s="174"/>
      <c r="BA10" s="173" t="s">
        <v>86</v>
      </c>
      <c r="BB10" s="174"/>
      <c r="BC10" s="173" t="s">
        <v>76</v>
      </c>
      <c r="BD10" s="174"/>
      <c r="BE10" s="173" t="s">
        <v>76</v>
      </c>
      <c r="BF10" s="174"/>
      <c r="BG10" s="173" t="s">
        <v>76</v>
      </c>
      <c r="BH10" s="174"/>
      <c r="BI10" s="173" t="s">
        <v>200</v>
      </c>
      <c r="BJ10" s="174"/>
      <c r="BK10" s="173" t="s">
        <v>86</v>
      </c>
      <c r="BL10" s="174"/>
      <c r="BM10" s="173" t="s">
        <v>85</v>
      </c>
      <c r="BN10" s="174"/>
      <c r="BO10" s="173" t="s">
        <v>85</v>
      </c>
      <c r="BP10" s="174"/>
      <c r="BQ10" s="173" t="s">
        <v>86</v>
      </c>
      <c r="BR10" s="174"/>
      <c r="BS10" s="173" t="s">
        <v>86</v>
      </c>
      <c r="BT10" s="174"/>
      <c r="BU10" s="173" t="s">
        <v>86</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86</v>
      </c>
      <c r="DD10" s="174"/>
      <c r="DE10" s="173" t="s">
        <v>86</v>
      </c>
      <c r="DF10" s="174"/>
      <c r="DG10" s="173" t="s">
        <v>86</v>
      </c>
      <c r="DH10" s="174"/>
      <c r="DI10" s="173" t="s">
        <v>86</v>
      </c>
      <c r="DJ10" s="174"/>
      <c r="DK10" s="173" t="s">
        <v>86</v>
      </c>
      <c r="DL10" s="174"/>
      <c r="DM10" s="173" t="s">
        <v>86</v>
      </c>
      <c r="DN10" s="174"/>
      <c r="DO10" s="173" t="s">
        <v>76</v>
      </c>
      <c r="DP10" s="174"/>
      <c r="DQ10" s="173" t="s">
        <v>85</v>
      </c>
      <c r="DR10" s="174"/>
      <c r="DS10" s="207"/>
      <c r="DT10" s="208"/>
      <c r="DU10" s="19"/>
    </row>
    <row r="11" spans="1:151" s="1" customFormat="1" ht="18.75" customHeight="1" x14ac:dyDescent="0.2">
      <c r="A11" s="17"/>
      <c r="B11" s="18" t="s">
        <v>12</v>
      </c>
      <c r="C11" s="173"/>
      <c r="D11" s="203"/>
      <c r="E11" s="173"/>
      <c r="F11" s="174"/>
      <c r="G11" s="173"/>
      <c r="H11" s="174"/>
      <c r="I11" s="173"/>
      <c r="J11" s="174"/>
      <c r="K11" s="173" t="s">
        <v>203</v>
      </c>
      <c r="L11" s="174"/>
      <c r="M11" s="173"/>
      <c r="N11" s="174"/>
      <c r="O11" s="173" t="s">
        <v>203</v>
      </c>
      <c r="P11" s="174"/>
      <c r="Q11" s="173"/>
      <c r="R11" s="174"/>
      <c r="S11" s="173" t="s">
        <v>203</v>
      </c>
      <c r="T11" s="174"/>
      <c r="U11" s="173" t="s">
        <v>203</v>
      </c>
      <c r="V11" s="174"/>
      <c r="W11" s="173" t="s">
        <v>203</v>
      </c>
      <c r="X11" s="174"/>
      <c r="Y11" s="173" t="s">
        <v>203</v>
      </c>
      <c r="Z11" s="174"/>
      <c r="AA11" s="173"/>
      <c r="AB11" s="174"/>
      <c r="AC11" s="173" t="s">
        <v>203</v>
      </c>
      <c r="AD11" s="174"/>
      <c r="AE11" s="173"/>
      <c r="AF11" s="174"/>
      <c r="AG11" s="173" t="s">
        <v>203</v>
      </c>
      <c r="AH11" s="174"/>
      <c r="AI11" s="173" t="s">
        <v>203</v>
      </c>
      <c r="AJ11" s="174"/>
      <c r="AK11" s="173" t="s">
        <v>203</v>
      </c>
      <c r="AL11" s="174"/>
      <c r="AM11" s="173" t="s">
        <v>203</v>
      </c>
      <c r="AN11" s="174"/>
      <c r="AO11" s="173" t="s">
        <v>203</v>
      </c>
      <c r="AP11" s="174"/>
      <c r="AQ11" s="173" t="s">
        <v>203</v>
      </c>
      <c r="AR11" s="174"/>
      <c r="AS11" s="173" t="s">
        <v>203</v>
      </c>
      <c r="AT11" s="174"/>
      <c r="AU11" s="173" t="s">
        <v>203</v>
      </c>
      <c r="AV11" s="174"/>
      <c r="AW11" s="173" t="s">
        <v>203</v>
      </c>
      <c r="AX11" s="174"/>
      <c r="AY11" s="173" t="s">
        <v>203</v>
      </c>
      <c r="AZ11" s="174"/>
      <c r="BA11" s="173" t="s">
        <v>203</v>
      </c>
      <c r="BB11" s="174"/>
      <c r="BC11" s="173" t="s">
        <v>203</v>
      </c>
      <c r="BD11" s="174"/>
      <c r="BE11" s="173" t="s">
        <v>203</v>
      </c>
      <c r="BF11" s="174"/>
      <c r="BG11" s="173" t="s">
        <v>203</v>
      </c>
      <c r="BH11" s="174"/>
      <c r="BI11" s="173" t="s">
        <v>203</v>
      </c>
      <c r="BJ11" s="174"/>
      <c r="BK11" s="173" t="s">
        <v>203</v>
      </c>
      <c r="BL11" s="174"/>
      <c r="BM11" s="173" t="s">
        <v>203</v>
      </c>
      <c r="BN11" s="174"/>
      <c r="BO11" s="173" t="s">
        <v>203</v>
      </c>
      <c r="BP11" s="174"/>
      <c r="BQ11" s="173" t="s">
        <v>203</v>
      </c>
      <c r="BR11" s="174"/>
      <c r="BS11" s="173" t="s">
        <v>203</v>
      </c>
      <c r="BT11" s="174"/>
      <c r="BU11" s="173" t="s">
        <v>203</v>
      </c>
      <c r="BV11" s="174"/>
      <c r="BW11" s="173" t="s">
        <v>203</v>
      </c>
      <c r="BX11" s="174"/>
      <c r="BY11" s="173" t="s">
        <v>203</v>
      </c>
      <c r="BZ11" s="174"/>
      <c r="CA11" s="173" t="s">
        <v>203</v>
      </c>
      <c r="CB11" s="174"/>
      <c r="CC11" s="173" t="s">
        <v>203</v>
      </c>
      <c r="CD11" s="174"/>
      <c r="CE11" s="173" t="s">
        <v>203</v>
      </c>
      <c r="CF11" s="174"/>
      <c r="CG11" s="173" t="s">
        <v>203</v>
      </c>
      <c r="CH11" s="174"/>
      <c r="CI11" s="173" t="s">
        <v>203</v>
      </c>
      <c r="CJ11" s="174"/>
      <c r="CK11" s="173" t="s">
        <v>203</v>
      </c>
      <c r="CL11" s="174"/>
      <c r="CM11" s="173" t="s">
        <v>203</v>
      </c>
      <c r="CN11" s="174"/>
      <c r="CO11" s="173" t="s">
        <v>203</v>
      </c>
      <c r="CP11" s="174"/>
      <c r="CQ11" s="173" t="s">
        <v>203</v>
      </c>
      <c r="CR11" s="174"/>
      <c r="CS11" s="173" t="s">
        <v>203</v>
      </c>
      <c r="CT11" s="174"/>
      <c r="CU11" s="173" t="s">
        <v>203</v>
      </c>
      <c r="CV11" s="174"/>
      <c r="CW11" s="173" t="s">
        <v>203</v>
      </c>
      <c r="CX11" s="174"/>
      <c r="CY11" s="173" t="s">
        <v>203</v>
      </c>
      <c r="CZ11" s="174"/>
      <c r="DA11" s="173" t="s">
        <v>203</v>
      </c>
      <c r="DB11" s="174"/>
      <c r="DC11" s="173" t="s">
        <v>203</v>
      </c>
      <c r="DD11" s="174"/>
      <c r="DE11" s="173" t="s">
        <v>203</v>
      </c>
      <c r="DF11" s="174"/>
      <c r="DG11" s="173" t="s">
        <v>203</v>
      </c>
      <c r="DH11" s="174"/>
      <c r="DI11" s="173" t="s">
        <v>203</v>
      </c>
      <c r="DJ11" s="174"/>
      <c r="DK11" s="173" t="s">
        <v>203</v>
      </c>
      <c r="DL11" s="174"/>
      <c r="DM11" s="173" t="s">
        <v>203</v>
      </c>
      <c r="DN11" s="174"/>
      <c r="DO11" s="173"/>
      <c r="DP11" s="174"/>
      <c r="DQ11" s="173"/>
      <c r="DR11" s="174"/>
      <c r="DS11" s="207"/>
      <c r="DT11" s="208"/>
      <c r="DU11" s="19"/>
    </row>
    <row r="12" spans="1:151" ht="25.5" x14ac:dyDescent="0.2">
      <c r="A12" s="113"/>
      <c r="B12" s="18" t="s">
        <v>13</v>
      </c>
      <c r="C12" s="173"/>
      <c r="D12" s="204"/>
      <c r="E12" s="173"/>
      <c r="F12" s="174"/>
      <c r="G12" s="173"/>
      <c r="H12" s="204"/>
      <c r="I12" s="173"/>
      <c r="J12" s="174"/>
      <c r="K12" s="173"/>
      <c r="L12" s="204"/>
      <c r="M12" s="173"/>
      <c r="N12" s="174"/>
      <c r="O12" s="173"/>
      <c r="P12" s="204"/>
      <c r="Q12" s="173"/>
      <c r="R12" s="174"/>
      <c r="S12" s="173"/>
      <c r="T12" s="204"/>
      <c r="U12" s="173"/>
      <c r="V12" s="174"/>
      <c r="W12" s="173"/>
      <c r="X12" s="174"/>
      <c r="Y12" s="173"/>
      <c r="Z12" s="174"/>
      <c r="AA12" s="173"/>
      <c r="AB12" s="174"/>
      <c r="AC12" s="173"/>
      <c r="AD12" s="174"/>
      <c r="AE12" s="173"/>
      <c r="AF12" s="174"/>
      <c r="AG12" s="173"/>
      <c r="AH12" s="174"/>
      <c r="AI12" s="173"/>
      <c r="AJ12" s="174"/>
      <c r="AK12" s="173"/>
      <c r="AL12" s="174"/>
      <c r="AM12" s="173"/>
      <c r="AN12" s="174"/>
      <c r="AO12" s="173"/>
      <c r="AP12" s="174"/>
      <c r="AQ12" s="173"/>
      <c r="AR12" s="174"/>
      <c r="AS12" s="173"/>
      <c r="AT12" s="174"/>
      <c r="AU12" s="173"/>
      <c r="AV12" s="174"/>
      <c r="AW12" s="173"/>
      <c r="AX12" s="174"/>
      <c r="AY12" s="173"/>
      <c r="AZ12" s="174"/>
      <c r="BA12" s="173"/>
      <c r="BB12" s="174"/>
      <c r="BC12" s="173"/>
      <c r="BD12" s="174"/>
      <c r="BE12" s="173"/>
      <c r="BF12" s="174"/>
      <c r="BG12" s="173"/>
      <c r="BH12" s="174"/>
      <c r="BI12" s="173"/>
      <c r="BJ12" s="174"/>
      <c r="BK12" s="173"/>
      <c r="BL12" s="174"/>
      <c r="BM12" s="173"/>
      <c r="BN12" s="174"/>
      <c r="BO12" s="173"/>
      <c r="BP12" s="174"/>
      <c r="BQ12" s="173"/>
      <c r="BR12" s="174"/>
      <c r="BS12" s="173"/>
      <c r="BT12" s="174"/>
      <c r="BU12" s="173"/>
      <c r="BV12" s="174"/>
      <c r="BW12" s="173"/>
      <c r="BX12" s="174"/>
      <c r="BY12" s="173"/>
      <c r="BZ12" s="174"/>
      <c r="CA12" s="173"/>
      <c r="CB12" s="174"/>
      <c r="CC12" s="173"/>
      <c r="CD12" s="174"/>
      <c r="CE12" s="173"/>
      <c r="CF12" s="174"/>
      <c r="CG12" s="173"/>
      <c r="CH12" s="174"/>
      <c r="CI12" s="173"/>
      <c r="CJ12" s="174"/>
      <c r="CK12" s="173"/>
      <c r="CL12" s="174"/>
      <c r="CM12" s="173"/>
      <c r="CN12" s="174"/>
      <c r="CO12" s="173"/>
      <c r="CP12" s="174"/>
      <c r="CQ12" s="173"/>
      <c r="CR12" s="174"/>
      <c r="CS12" s="173"/>
      <c r="CT12" s="174"/>
      <c r="CU12" s="173"/>
      <c r="CV12" s="174"/>
      <c r="CW12" s="173"/>
      <c r="CX12" s="174"/>
      <c r="CY12" s="173"/>
      <c r="CZ12" s="174"/>
      <c r="DA12" s="173"/>
      <c r="DB12" s="174"/>
      <c r="DC12" s="173"/>
      <c r="DD12" s="174"/>
      <c r="DE12" s="173"/>
      <c r="DF12" s="174"/>
      <c r="DG12" s="173"/>
      <c r="DH12" s="174"/>
      <c r="DI12" s="173"/>
      <c r="DJ12" s="174"/>
      <c r="DK12" s="173"/>
      <c r="DL12" s="174"/>
      <c r="DM12" s="173"/>
      <c r="DN12" s="174"/>
      <c r="DO12" s="173"/>
      <c r="DP12" s="174"/>
      <c r="DQ12" s="173"/>
      <c r="DR12" s="174"/>
      <c r="DS12" s="207"/>
      <c r="DT12" s="208"/>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DQ4:DR4"/>
    <mergeCell ref="DS4:DT4"/>
    <mergeCell ref="DM4:DN4"/>
    <mergeCell ref="DO4:DP4"/>
    <mergeCell ref="DC4:DD4"/>
    <mergeCell ref="DE4:DF4"/>
    <mergeCell ref="DA4:DB4"/>
    <mergeCell ref="DK4:DL4"/>
    <mergeCell ref="DG4:DH4"/>
    <mergeCell ref="DI4:DJ4"/>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O5:P5"/>
    <mergeCell ref="O6:P6"/>
    <mergeCell ref="I4:J4"/>
    <mergeCell ref="K4:L4"/>
    <mergeCell ref="Q4:R4"/>
    <mergeCell ref="M5:N5"/>
    <mergeCell ref="AA4:AB4"/>
    <mergeCell ref="W4:X4"/>
    <mergeCell ref="Y4:Z4"/>
    <mergeCell ref="M4:N4"/>
    <mergeCell ref="O4:P4"/>
    <mergeCell ref="U4:V4"/>
    <mergeCell ref="S4:T4"/>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AA9:AB9"/>
    <mergeCell ref="AI6:AJ6"/>
    <mergeCell ref="AC5:AD5"/>
    <mergeCell ref="AK5:AL5"/>
    <mergeCell ref="AK6:AL6"/>
    <mergeCell ref="AI5:AJ5"/>
    <mergeCell ref="AE5:AF5"/>
    <mergeCell ref="AE6:AF6"/>
    <mergeCell ref="AG5:AH5"/>
    <mergeCell ref="AG6:AH6"/>
    <mergeCell ref="AI8:AJ8"/>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AQ12:AR12"/>
    <mergeCell ref="AQ11:AR11"/>
    <mergeCell ref="AQ10:AR10"/>
    <mergeCell ref="BO7:BP7"/>
    <mergeCell ref="BO8:BP8"/>
    <mergeCell ref="BK8:BL8"/>
    <mergeCell ref="BI9:BJ9"/>
    <mergeCell ref="BG9:BH9"/>
    <mergeCell ref="BG7:BH7"/>
    <mergeCell ref="BI12:BJ12"/>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EL4:EM4"/>
    <mergeCell ref="EN4:EO4"/>
    <mergeCell ref="EB4:EC4"/>
    <mergeCell ref="ED4:EE4"/>
    <mergeCell ref="EF4:EG4"/>
    <mergeCell ref="EH4:EI4"/>
    <mergeCell ref="DX4:DY4"/>
    <mergeCell ref="DS12:DT12"/>
    <mergeCell ref="DS11:DT11"/>
    <mergeCell ref="DV4:DW4"/>
    <mergeCell ref="DS7:DT7"/>
  </mergeCells>
  <phoneticPr fontId="0" type="noConversion"/>
  <conditionalFormatting sqref="DP45 DR45 DT45 BR45">
    <cfRule type="cellIs" dxfId="24"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3" priority="2" stopIfTrue="1" operator="lessThan">
      <formula>F$12</formula>
    </cfRule>
  </conditionalFormatting>
  <conditionalFormatting sqref="F46 H46 J46 R46 T46 N46 P46 V46 L46 X46">
    <cfRule type="cellIs" dxfId="22" priority="3" stopIfTrue="1" operator="greaterThan">
      <formula>F10</formula>
    </cfRule>
  </conditionalFormatting>
  <conditionalFormatting sqref="F47 H47 J47 R47 T47 N47 P47 V47 L47 X47">
    <cfRule type="cellIs" dxfId="21"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20"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9"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8" priority="7" stopIfTrue="1">
      <formula>AND(NOT(ISBLANK(C$8)),C14&gt;C$8)</formula>
    </cfRule>
    <cfRule type="expression" dxfId="17"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6"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5"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E23" sqref="E23"/>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5">
        <v>89</v>
      </c>
      <c r="D4" s="216"/>
      <c r="E4" s="215">
        <v>90</v>
      </c>
      <c r="F4" s="216"/>
      <c r="G4" s="215">
        <v>91</v>
      </c>
      <c r="H4" s="216"/>
      <c r="I4" s="215">
        <v>92</v>
      </c>
      <c r="J4" s="216"/>
      <c r="K4" s="215"/>
      <c r="L4" s="216"/>
      <c r="M4" s="92"/>
    </row>
    <row r="5" spans="1:13" s="93" customFormat="1" ht="16.5" customHeight="1" x14ac:dyDescent="0.2">
      <c r="A5" s="94"/>
      <c r="B5" s="134" t="s">
        <v>10</v>
      </c>
      <c r="C5" s="199" t="s">
        <v>19</v>
      </c>
      <c r="D5" s="200"/>
      <c r="E5" s="199" t="s">
        <v>20</v>
      </c>
      <c r="F5" s="200"/>
      <c r="G5" s="199" t="s">
        <v>21</v>
      </c>
      <c r="H5" s="200"/>
      <c r="I5" s="199" t="s">
        <v>22</v>
      </c>
      <c r="J5" s="200"/>
      <c r="K5" s="199" t="s">
        <v>161</v>
      </c>
      <c r="L5" s="200"/>
      <c r="M5" s="92"/>
    </row>
    <row r="6" spans="1:13" s="93" customFormat="1" ht="17.25" customHeight="1" x14ac:dyDescent="0.2">
      <c r="A6" s="94"/>
      <c r="B6" s="134" t="s">
        <v>11</v>
      </c>
      <c r="C6" s="199" t="s">
        <v>2</v>
      </c>
      <c r="D6" s="200"/>
      <c r="E6" s="199" t="s">
        <v>60</v>
      </c>
      <c r="F6" s="200"/>
      <c r="G6" s="199" t="s">
        <v>61</v>
      </c>
      <c r="H6" s="200"/>
      <c r="I6" s="199" t="s">
        <v>61</v>
      </c>
      <c r="J6" s="200"/>
      <c r="K6" s="199"/>
      <c r="L6" s="200"/>
      <c r="M6" s="92"/>
    </row>
    <row r="7" spans="1:13" s="93" customFormat="1" ht="16.5" customHeight="1" x14ac:dyDescent="0.2">
      <c r="A7" s="94"/>
      <c r="B7" s="134" t="s">
        <v>12</v>
      </c>
      <c r="C7" s="199" t="s">
        <v>209</v>
      </c>
      <c r="D7" s="200"/>
      <c r="E7" s="168" t="s">
        <v>213</v>
      </c>
      <c r="F7" s="169"/>
      <c r="G7" s="168" t="s">
        <v>213</v>
      </c>
      <c r="H7" s="169"/>
      <c r="I7" s="168" t="s">
        <v>213</v>
      </c>
      <c r="J7" s="169"/>
      <c r="K7" s="199"/>
      <c r="L7" s="200"/>
      <c r="M7" s="92"/>
    </row>
    <row r="8" spans="1:13" s="93" customFormat="1" ht="24.75" customHeight="1" x14ac:dyDescent="0.2">
      <c r="A8" s="155"/>
      <c r="B8" s="137" t="s">
        <v>13</v>
      </c>
      <c r="C8" s="217">
        <v>30</v>
      </c>
      <c r="D8" s="217"/>
      <c r="E8" s="217">
        <v>4</v>
      </c>
      <c r="F8" s="217"/>
      <c r="G8" s="217">
        <v>4</v>
      </c>
      <c r="H8" s="217"/>
      <c r="I8" s="217">
        <v>4</v>
      </c>
      <c r="J8" s="217"/>
      <c r="K8" s="217"/>
      <c r="L8" s="217"/>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t="s">
        <v>288</v>
      </c>
      <c r="D14" s="99"/>
      <c r="E14" s="99"/>
      <c r="F14" s="99"/>
      <c r="G14" s="99"/>
      <c r="H14" s="99"/>
      <c r="I14" s="99"/>
      <c r="J14" s="99"/>
      <c r="K14" s="158"/>
      <c r="L14" s="158"/>
      <c r="M14" s="123"/>
    </row>
    <row r="15" spans="1:13" x14ac:dyDescent="0.2">
      <c r="A15" s="98">
        <v>2</v>
      </c>
      <c r="B15" s="98"/>
      <c r="C15" s="99"/>
      <c r="D15" s="99"/>
      <c r="E15" s="99"/>
      <c r="F15" s="99"/>
      <c r="G15" s="99"/>
      <c r="H15" s="99"/>
      <c r="I15" s="99"/>
      <c r="J15" s="99"/>
      <c r="K15" s="158"/>
      <c r="L15" s="158"/>
      <c r="M15" s="123"/>
    </row>
    <row r="16" spans="1:13" x14ac:dyDescent="0.2">
      <c r="A16" s="98">
        <v>3</v>
      </c>
      <c r="B16" s="98"/>
      <c r="C16" s="99"/>
      <c r="D16" s="99"/>
      <c r="E16" s="99">
        <v>5.85</v>
      </c>
      <c r="F16" s="167"/>
      <c r="G16" s="99">
        <v>67</v>
      </c>
      <c r="H16" s="99"/>
      <c r="I16" s="99">
        <v>33</v>
      </c>
      <c r="J16" s="99"/>
      <c r="K16" s="158"/>
      <c r="L16" s="158"/>
      <c r="M16" s="123"/>
    </row>
    <row r="17" spans="1:13" x14ac:dyDescent="0.2">
      <c r="A17" s="98">
        <v>4</v>
      </c>
      <c r="B17" s="98"/>
      <c r="C17" s="99"/>
      <c r="D17" s="99"/>
      <c r="E17" s="99"/>
      <c r="F17" s="99"/>
      <c r="G17" s="99"/>
      <c r="H17" s="99"/>
      <c r="I17" s="99"/>
      <c r="J17" s="99"/>
      <c r="K17" s="158"/>
      <c r="L17" s="158"/>
      <c r="M17" s="123"/>
    </row>
    <row r="18" spans="1:13" x14ac:dyDescent="0.2">
      <c r="A18" s="98">
        <v>5</v>
      </c>
      <c r="B18" s="98"/>
      <c r="C18" s="99"/>
      <c r="D18" s="99"/>
      <c r="E18" s="99">
        <v>4.9000000000000004</v>
      </c>
      <c r="F18" s="167"/>
      <c r="G18" s="99">
        <v>70</v>
      </c>
      <c r="H18" s="99"/>
      <c r="I18" s="99">
        <v>30</v>
      </c>
      <c r="J18" s="99"/>
      <c r="K18" s="158"/>
      <c r="L18" s="158"/>
      <c r="M18" s="123"/>
    </row>
    <row r="19" spans="1:13" x14ac:dyDescent="0.2">
      <c r="A19" s="98">
        <v>6</v>
      </c>
      <c r="B19" s="98"/>
      <c r="C19" s="99"/>
      <c r="D19" s="99"/>
      <c r="E19" s="99"/>
      <c r="F19" s="99"/>
      <c r="G19" s="99"/>
      <c r="H19" s="99"/>
      <c r="I19" s="99"/>
      <c r="J19" s="99"/>
      <c r="K19" s="158"/>
      <c r="L19" s="158"/>
      <c r="M19" s="123"/>
    </row>
    <row r="20" spans="1:13" x14ac:dyDescent="0.2">
      <c r="A20" s="98">
        <v>7</v>
      </c>
      <c r="B20" s="98"/>
      <c r="C20" s="99"/>
      <c r="D20" s="99"/>
      <c r="E20" s="99"/>
      <c r="F20" s="99"/>
      <c r="G20" s="99"/>
      <c r="H20" s="99"/>
      <c r="I20" s="99"/>
      <c r="J20" s="99"/>
      <c r="K20" s="158"/>
      <c r="L20" s="158"/>
      <c r="M20" s="123"/>
    </row>
    <row r="21" spans="1:13" x14ac:dyDescent="0.2">
      <c r="A21" s="98">
        <v>8</v>
      </c>
      <c r="B21" s="98"/>
      <c r="C21" s="99"/>
      <c r="D21" s="99"/>
      <c r="E21" s="99"/>
      <c r="F21" s="99"/>
      <c r="G21" s="99"/>
      <c r="H21" s="99"/>
      <c r="I21" s="99"/>
      <c r="J21" s="99"/>
      <c r="K21" s="158"/>
      <c r="L21" s="158"/>
      <c r="M21" s="123"/>
    </row>
    <row r="22" spans="1:13" x14ac:dyDescent="0.2">
      <c r="A22" s="98">
        <v>9</v>
      </c>
      <c r="B22" s="98"/>
      <c r="C22" s="99"/>
      <c r="D22" s="99"/>
      <c r="E22" s="99"/>
      <c r="F22" s="99"/>
      <c r="G22" s="99"/>
      <c r="H22" s="99"/>
      <c r="I22" s="99"/>
      <c r="J22" s="99"/>
      <c r="K22" s="158"/>
      <c r="L22" s="158"/>
      <c r="M22" s="123"/>
    </row>
    <row r="23" spans="1:13" x14ac:dyDescent="0.2">
      <c r="A23" s="98">
        <v>10</v>
      </c>
      <c r="B23" s="98"/>
      <c r="C23" s="99"/>
      <c r="D23" s="99"/>
      <c r="E23" s="99"/>
      <c r="F23" s="99"/>
      <c r="G23" s="99"/>
      <c r="H23" s="99"/>
      <c r="I23" s="99"/>
      <c r="J23" s="99"/>
      <c r="K23" s="158"/>
      <c r="L23" s="158"/>
      <c r="M23" s="123"/>
    </row>
    <row r="24" spans="1:13" x14ac:dyDescent="0.2">
      <c r="A24" s="98">
        <v>11</v>
      </c>
      <c r="B24" s="98"/>
      <c r="C24" s="99"/>
      <c r="D24" s="99"/>
      <c r="E24" s="99"/>
      <c r="F24" s="99"/>
      <c r="G24" s="99"/>
      <c r="H24" s="99"/>
      <c r="I24" s="99"/>
      <c r="J24" s="99"/>
      <c r="K24" s="158"/>
      <c r="L24" s="158"/>
      <c r="M24" s="123"/>
    </row>
    <row r="25" spans="1:13" x14ac:dyDescent="0.2">
      <c r="A25" s="98">
        <v>12</v>
      </c>
      <c r="B25" s="98"/>
      <c r="C25" s="99"/>
      <c r="D25" s="99"/>
      <c r="E25" s="99"/>
      <c r="F25" s="99"/>
      <c r="G25" s="99"/>
      <c r="H25" s="99"/>
      <c r="I25" s="99"/>
      <c r="J25" s="99"/>
      <c r="K25" s="158"/>
      <c r="L25" s="158"/>
      <c r="M25" s="123"/>
    </row>
    <row r="26" spans="1:13" x14ac:dyDescent="0.2">
      <c r="A26" s="98">
        <v>13</v>
      </c>
      <c r="B26" s="98"/>
      <c r="C26" s="99"/>
      <c r="D26" s="99"/>
      <c r="E26" s="99"/>
      <c r="F26" s="99"/>
      <c r="G26" s="99"/>
      <c r="H26" s="99"/>
      <c r="I26" s="99"/>
      <c r="J26" s="99"/>
      <c r="K26" s="158"/>
      <c r="L26" s="158"/>
      <c r="M26" s="123"/>
    </row>
    <row r="27" spans="1:13" x14ac:dyDescent="0.2">
      <c r="A27" s="98">
        <v>14</v>
      </c>
      <c r="B27" s="98"/>
      <c r="C27" s="99"/>
      <c r="D27" s="99"/>
      <c r="E27" s="99"/>
      <c r="F27" s="99"/>
      <c r="G27" s="99"/>
      <c r="H27" s="99"/>
      <c r="I27" s="99"/>
      <c r="J27" s="99"/>
      <c r="K27" s="158"/>
      <c r="L27" s="158"/>
      <c r="M27" s="123"/>
    </row>
    <row r="28" spans="1:13" x14ac:dyDescent="0.2">
      <c r="A28" s="98">
        <v>15</v>
      </c>
      <c r="B28" s="98"/>
      <c r="C28" s="99"/>
      <c r="D28" s="99"/>
      <c r="E28" s="99"/>
      <c r="F28" s="99"/>
      <c r="G28" s="99"/>
      <c r="H28" s="99"/>
      <c r="I28" s="99"/>
      <c r="J28" s="99"/>
      <c r="K28" s="158"/>
      <c r="L28" s="158"/>
      <c r="M28" s="123"/>
    </row>
    <row r="29" spans="1:13" x14ac:dyDescent="0.2">
      <c r="A29" s="98">
        <v>16</v>
      </c>
      <c r="B29" s="98"/>
      <c r="C29" s="99"/>
      <c r="D29" s="99"/>
      <c r="E29" s="99"/>
      <c r="F29" s="99"/>
      <c r="G29" s="99"/>
      <c r="H29" s="99"/>
      <c r="I29" s="99"/>
      <c r="J29" s="99"/>
      <c r="K29" s="158"/>
      <c r="L29" s="158"/>
      <c r="M29" s="123"/>
    </row>
    <row r="30" spans="1:13" x14ac:dyDescent="0.2">
      <c r="A30" s="98">
        <v>17</v>
      </c>
      <c r="B30" s="98"/>
      <c r="C30" s="99"/>
      <c r="D30" s="99"/>
      <c r="E30" s="99">
        <v>2.93</v>
      </c>
      <c r="F30" s="99"/>
      <c r="G30" s="99">
        <v>65</v>
      </c>
      <c r="H30" s="99"/>
      <c r="I30" s="99">
        <v>35</v>
      </c>
      <c r="J30" s="99"/>
      <c r="K30" s="158"/>
      <c r="L30" s="158"/>
      <c r="M30" s="123"/>
    </row>
    <row r="31" spans="1:13" x14ac:dyDescent="0.2">
      <c r="A31" s="98">
        <v>18</v>
      </c>
      <c r="B31" s="98"/>
      <c r="C31" s="99"/>
      <c r="D31" s="99"/>
      <c r="E31" s="99"/>
      <c r="F31" s="99"/>
      <c r="G31" s="99"/>
      <c r="H31" s="99"/>
      <c r="I31" s="99"/>
      <c r="J31" s="99"/>
      <c r="K31" s="158"/>
      <c r="L31" s="158"/>
      <c r="M31" s="123"/>
    </row>
    <row r="32" spans="1:13" x14ac:dyDescent="0.2">
      <c r="A32" s="98">
        <v>19</v>
      </c>
      <c r="B32" s="98"/>
      <c r="C32" s="99"/>
      <c r="D32" s="99"/>
      <c r="E32" s="99"/>
      <c r="F32" s="99"/>
      <c r="G32" s="99"/>
      <c r="H32" s="99"/>
      <c r="I32" s="99"/>
      <c r="J32" s="99"/>
      <c r="K32" s="158"/>
      <c r="L32" s="158"/>
      <c r="M32" s="123"/>
    </row>
    <row r="33" spans="1:13" x14ac:dyDescent="0.2">
      <c r="A33" s="98">
        <v>20</v>
      </c>
      <c r="B33" s="98"/>
      <c r="C33" s="99"/>
      <c r="D33" s="99"/>
      <c r="E33" s="99"/>
      <c r="F33" s="99"/>
      <c r="G33" s="99"/>
      <c r="H33" s="99"/>
      <c r="I33" s="99"/>
      <c r="J33" s="99"/>
      <c r="K33" s="158"/>
      <c r="L33" s="158"/>
      <c r="M33" s="123"/>
    </row>
    <row r="34" spans="1:13" x14ac:dyDescent="0.2">
      <c r="A34" s="98">
        <v>21</v>
      </c>
      <c r="B34" s="98"/>
      <c r="C34" s="99"/>
      <c r="D34" s="99"/>
      <c r="E34" s="99"/>
      <c r="F34" s="99"/>
      <c r="G34" s="99"/>
      <c r="H34" s="99"/>
      <c r="I34" s="99"/>
      <c r="J34" s="99"/>
      <c r="K34" s="158"/>
      <c r="L34" s="158"/>
      <c r="M34" s="123"/>
    </row>
    <row r="35" spans="1:13" x14ac:dyDescent="0.2">
      <c r="A35" s="98">
        <v>22</v>
      </c>
      <c r="B35" s="98"/>
      <c r="C35" s="99"/>
      <c r="D35" s="99"/>
      <c r="E35" s="99"/>
      <c r="F35" s="99"/>
      <c r="G35" s="99"/>
      <c r="H35" s="99"/>
      <c r="I35" s="99"/>
      <c r="J35" s="99"/>
      <c r="K35" s="158"/>
      <c r="L35" s="158"/>
      <c r="M35" s="123"/>
    </row>
    <row r="36" spans="1:13" x14ac:dyDescent="0.2">
      <c r="A36" s="98">
        <v>23</v>
      </c>
      <c r="B36" s="98"/>
      <c r="C36" s="99"/>
      <c r="D36" s="99"/>
      <c r="E36" s="99"/>
      <c r="F36" s="99"/>
      <c r="G36" s="99"/>
      <c r="H36" s="99"/>
      <c r="I36" s="99"/>
      <c r="J36" s="99"/>
      <c r="K36" s="158"/>
      <c r="L36" s="158"/>
      <c r="M36" s="123"/>
    </row>
    <row r="37" spans="1:13" x14ac:dyDescent="0.2">
      <c r="A37" s="98">
        <v>24</v>
      </c>
      <c r="B37" s="98"/>
      <c r="C37" s="99"/>
      <c r="D37" s="99"/>
      <c r="E37" s="99"/>
      <c r="F37" s="99"/>
      <c r="G37" s="99"/>
      <c r="H37" s="99"/>
      <c r="I37" s="99"/>
      <c r="J37" s="99"/>
      <c r="K37" s="158"/>
      <c r="L37" s="158"/>
      <c r="M37" s="123"/>
    </row>
    <row r="38" spans="1:13" x14ac:dyDescent="0.2">
      <c r="A38" s="98">
        <v>25</v>
      </c>
      <c r="B38" s="98"/>
      <c r="C38" s="99"/>
      <c r="D38" s="99"/>
      <c r="E38" s="99">
        <v>4.2</v>
      </c>
      <c r="F38" s="167"/>
      <c r="G38" s="99">
        <v>66</v>
      </c>
      <c r="H38" s="99"/>
      <c r="I38" s="99">
        <v>34</v>
      </c>
      <c r="J38" s="99"/>
      <c r="K38" s="158"/>
      <c r="L38" s="158"/>
      <c r="M38" s="123"/>
    </row>
    <row r="39" spans="1:13" x14ac:dyDescent="0.2">
      <c r="A39" s="98">
        <v>26</v>
      </c>
      <c r="B39" s="98"/>
      <c r="C39" s="99"/>
      <c r="D39" s="99"/>
      <c r="E39" s="99"/>
      <c r="F39" s="99"/>
      <c r="G39" s="99"/>
      <c r="H39" s="99"/>
      <c r="I39" s="99"/>
      <c r="J39" s="99"/>
      <c r="K39" s="158"/>
      <c r="L39" s="158"/>
      <c r="M39" s="123"/>
    </row>
    <row r="40" spans="1:13" x14ac:dyDescent="0.2">
      <c r="A40" s="98">
        <v>27</v>
      </c>
      <c r="B40" s="98"/>
      <c r="C40" s="99"/>
      <c r="D40" s="99"/>
      <c r="E40" s="99"/>
      <c r="F40" s="99"/>
      <c r="G40" s="99"/>
      <c r="H40" s="99"/>
      <c r="I40" s="99"/>
      <c r="J40" s="99"/>
      <c r="K40" s="158"/>
      <c r="L40" s="158"/>
      <c r="M40" s="123"/>
    </row>
    <row r="41" spans="1:13" x14ac:dyDescent="0.2">
      <c r="A41" s="98">
        <v>28</v>
      </c>
      <c r="B41" s="98"/>
      <c r="C41" s="99"/>
      <c r="D41" s="99"/>
      <c r="E41" s="99"/>
      <c r="F41" s="99"/>
      <c r="G41" s="99"/>
      <c r="H41" s="99"/>
      <c r="I41" s="99"/>
      <c r="J41" s="99"/>
      <c r="K41" s="158"/>
      <c r="L41" s="158"/>
      <c r="M41" s="123"/>
    </row>
    <row r="42" spans="1:13" x14ac:dyDescent="0.2">
      <c r="A42" s="98">
        <v>29</v>
      </c>
      <c r="B42" s="98"/>
      <c r="C42" s="99"/>
      <c r="D42" s="99"/>
      <c r="E42" s="99"/>
      <c r="F42" s="99"/>
      <c r="G42" s="99"/>
      <c r="H42" s="99"/>
      <c r="I42" s="99"/>
      <c r="J42" s="99"/>
      <c r="K42" s="158"/>
      <c r="L42" s="158"/>
      <c r="M42" s="123"/>
    </row>
    <row r="43" spans="1:13" x14ac:dyDescent="0.2">
      <c r="A43" s="98">
        <v>30</v>
      </c>
      <c r="B43" s="98"/>
      <c r="C43" s="99"/>
      <c r="D43" s="99"/>
      <c r="E43" s="99"/>
      <c r="F43" s="99"/>
      <c r="G43" s="99"/>
      <c r="H43" s="99"/>
      <c r="I43" s="99"/>
      <c r="J43" s="99"/>
      <c r="K43" s="158"/>
      <c r="L43" s="158"/>
      <c r="M43" s="123"/>
    </row>
    <row r="44" spans="1:13" x14ac:dyDescent="0.2">
      <c r="A44" s="98">
        <v>31</v>
      </c>
      <c r="B44" s="98"/>
      <c r="C44" s="99"/>
      <c r="D44" s="99"/>
      <c r="E44" s="99"/>
      <c r="F44" s="99"/>
      <c r="G44" s="99" t="s">
        <v>289</v>
      </c>
      <c r="H44" s="99"/>
      <c r="I44" s="99"/>
      <c r="J44" s="99"/>
      <c r="K44" s="158"/>
      <c r="L44" s="158"/>
      <c r="M44" s="123"/>
    </row>
    <row r="45" spans="1:13" x14ac:dyDescent="0.2">
      <c r="A45" s="67" t="s">
        <v>14</v>
      </c>
      <c r="B45" s="100"/>
      <c r="C45" s="100">
        <f>COUNT(C14:C44)</f>
        <v>0</v>
      </c>
      <c r="D45" s="100"/>
      <c r="E45" s="100">
        <f>COUNT(E14:E44)</f>
        <v>4</v>
      </c>
      <c r="F45" s="100"/>
      <c r="G45" s="100">
        <f>COUNT(G14:G44)</f>
        <v>4</v>
      </c>
      <c r="H45" s="100"/>
      <c r="I45" s="100">
        <f>COUNT(I14:I44)</f>
        <v>4</v>
      </c>
      <c r="J45" s="100"/>
      <c r="K45" s="100">
        <f>COUNT(K14:K44)</f>
        <v>0</v>
      </c>
      <c r="L45" s="100"/>
      <c r="M45" s="123"/>
    </row>
    <row r="46" spans="1:13" x14ac:dyDescent="0.2">
      <c r="A46" s="101" t="s">
        <v>233</v>
      </c>
      <c r="B46" s="100"/>
      <c r="C46" s="68" t="e">
        <f>AVERAGE(C14:C44)</f>
        <v>#DIV/0!</v>
      </c>
      <c r="D46" s="100"/>
      <c r="E46" s="68">
        <f>AVERAGE(E14:E44)</f>
        <v>4.47</v>
      </c>
      <c r="F46" s="100"/>
      <c r="G46" s="68">
        <f>AVERAGE(G14:G44)</f>
        <v>67</v>
      </c>
      <c r="H46" s="100"/>
      <c r="I46" s="68">
        <f>AVERAGE(I14:I44)</f>
        <v>33</v>
      </c>
      <c r="J46" s="100"/>
      <c r="K46" s="68" t="e">
        <f>AVERAGE(K14:K44)</f>
        <v>#DIV/0!</v>
      </c>
      <c r="L46" s="100"/>
      <c r="M46" s="123"/>
    </row>
    <row r="47" spans="1:13" x14ac:dyDescent="0.2">
      <c r="A47" s="101" t="s">
        <v>16</v>
      </c>
      <c r="B47" s="100"/>
      <c r="C47" s="100">
        <f>MAX(C14:C44)</f>
        <v>0</v>
      </c>
      <c r="D47" s="100"/>
      <c r="E47" s="100">
        <f>MAX(E14:E44)</f>
        <v>5.85</v>
      </c>
      <c r="F47" s="100"/>
      <c r="G47" s="100">
        <f>MAX(G14:G44)</f>
        <v>70</v>
      </c>
      <c r="H47" s="100"/>
      <c r="I47" s="100">
        <f>MAX(I14:I44)</f>
        <v>35</v>
      </c>
      <c r="J47" s="100"/>
      <c r="K47" s="100">
        <f>MAX(K14:K44)</f>
        <v>0</v>
      </c>
      <c r="L47" s="100"/>
      <c r="M47" s="123"/>
    </row>
    <row r="48" spans="1:13" x14ac:dyDescent="0.2">
      <c r="A48" s="101" t="s">
        <v>15</v>
      </c>
      <c r="B48" s="100"/>
      <c r="C48" s="100">
        <f>MIN(C14:C44)</f>
        <v>0</v>
      </c>
      <c r="D48" s="100"/>
      <c r="E48" s="100">
        <f>MIN(E14:E44)</f>
        <v>2.93</v>
      </c>
      <c r="F48" s="100"/>
      <c r="G48" s="100">
        <f>MIN(G14:G44)</f>
        <v>65</v>
      </c>
      <c r="H48" s="100"/>
      <c r="I48" s="100">
        <f>MIN(I14:I44)</f>
        <v>30</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7:D7"/>
    <mergeCell ref="E7:F7"/>
    <mergeCell ref="G7:H7"/>
    <mergeCell ref="I7:J7"/>
    <mergeCell ref="K7:L7"/>
    <mergeCell ref="C8:D8"/>
    <mergeCell ref="E8:F8"/>
    <mergeCell ref="G8:H8"/>
    <mergeCell ref="I8:J8"/>
    <mergeCell ref="K8:L8"/>
    <mergeCell ref="C5:D5"/>
    <mergeCell ref="E5:F5"/>
    <mergeCell ref="G5:H5"/>
    <mergeCell ref="I5:J5"/>
    <mergeCell ref="K5:L5"/>
    <mergeCell ref="C6:D6"/>
    <mergeCell ref="E6:F6"/>
    <mergeCell ref="G6:H6"/>
    <mergeCell ref="I6:J6"/>
    <mergeCell ref="K6:L6"/>
    <mergeCell ref="C4:D4"/>
    <mergeCell ref="E4:F4"/>
    <mergeCell ref="G4:H4"/>
    <mergeCell ref="I4:J4"/>
    <mergeCell ref="K4:L4"/>
  </mergeCells>
  <phoneticPr fontId="21" type="noConversion"/>
  <conditionalFormatting sqref="C45:L45">
    <cfRule type="cellIs" dxfId="14" priority="4" stopIfTrue="1" operator="lessThan">
      <formula>C$8</formula>
    </cfRule>
  </conditionalFormatting>
  <conditionalFormatting sqref="C46 E46 G46 I46 K46">
    <cfRule type="cellIs" dxfId="13" priority="5" stopIfTrue="1" operator="greaterThan">
      <formula>$C$6</formula>
    </cfRule>
  </conditionalFormatting>
  <conditionalFormatting sqref="F16">
    <cfRule type="cellIs" dxfId="12" priority="3" operator="lessThan">
      <formula>0</formula>
    </cfRule>
  </conditionalFormatting>
  <conditionalFormatting sqref="F38">
    <cfRule type="cellIs" dxfId="11" priority="2" operator="lessThan">
      <formula>0</formula>
    </cfRule>
  </conditionalFormatting>
  <conditionalFormatting sqref="F18">
    <cfRule type="cellIs" dxfId="10" priority="1" operator="lessThan">
      <formula>0</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OmerSh</cp:lastModifiedBy>
  <cp:lastPrinted>2007-03-19T08:31:08Z</cp:lastPrinted>
  <dcterms:created xsi:type="dcterms:W3CDTF">2002-08-29T07:01:57Z</dcterms:created>
  <dcterms:modified xsi:type="dcterms:W3CDTF">2018-10-28T03:18:40Z</dcterms:modified>
</cp:coreProperties>
</file>